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C:\Users\morinay\Desktop\FNE\2022\"/>
    </mc:Choice>
  </mc:AlternateContent>
  <xr:revisionPtr revIDLastSave="0" documentId="8_{3F591F03-CA35-482D-8550-4B1CA3C38B8A}" xr6:coauthVersionLast="47" xr6:coauthVersionMax="47" xr10:uidLastSave="{00000000-0000-0000-0000-000000000000}"/>
  <bookViews>
    <workbookView xWindow="28680" yWindow="-120" windowWidth="29040" windowHeight="15840" firstSheet="2" activeTab="3" xr2:uid="{00000000-000D-0000-FFFF-FFFF00000000}"/>
  </bookViews>
  <sheets>
    <sheet name="Notice &quot;lisez-moi&quot;" sheetId="3" r:id="rId1"/>
    <sheet name="1-Plan formation FNE à remplir " sheetId="4" r:id="rId2"/>
    <sheet name="2 - Liste salariés à remplir" sheetId="5" r:id="rId3"/>
    <sheet name="3a-RT_Dde FNE AP à signer" sheetId="1" r:id="rId4"/>
    <sheet name="3b-RT_Dde FNE DE à signer" sheetId="7" r:id="rId5"/>
    <sheet name="3c-RT_Dde FNE MRA à signer" sheetId="8" r:id="rId6"/>
    <sheet name="Précisions complémentaires" sheetId="9" r:id="rId7"/>
    <sheet name="Feuil3" sheetId="10" state="hidden" r:id="rId8"/>
  </sheets>
  <definedNames>
    <definedName name="_3a_RT_Dde_FNE_AP_à_signer" localSheetId="0">'Notice "lisez-moi"'!#REF!</definedName>
    <definedName name="_3a_RT_Dde_FNE_AP_à_signer">#REF!</definedName>
    <definedName name="_3c_Dde_FNE_MRA" localSheetId="0">'Notice "lisez-moi"'!#REF!</definedName>
    <definedName name="_3c_Dde_FNE_MRA">#REF!</definedName>
    <definedName name="_3c_Dde_FNE_MRA_à_signer" localSheetId="0">'Notice "lisez-moi"'!#REF!</definedName>
    <definedName name="_3c_Dde_FNE_MRA_à_signer">#REF!</definedName>
    <definedName name="_xlnm._FilterDatabase" localSheetId="1" hidden="1">'1-Plan formation FNE à remplir '!$A$24:$Z$250</definedName>
    <definedName name="_xlnm._FilterDatabase" localSheetId="2" hidden="1">'2 - Liste salariés à remplir'!$B$12:$E$1001</definedName>
    <definedName name="Mutations_Reprise_Activité">'1-Plan formation FNE à remplir '!$I$6:$I$8</definedName>
    <definedName name="Régime_Général">'1-Plan formation FNE à remplir '!$H$6:$H$8</definedName>
    <definedName name="Régime_Temporaire">'1-Plan formation FNE à remplir '!$G$6:$G$8</definedName>
    <definedName name="_xlnm.Print_Area" localSheetId="1">'1-Plan formation FNE à remplir '!$A$1:$Z$250</definedName>
    <definedName name="_xlnm.Print_Area" localSheetId="0">'Notice "lisez-moi"'!$A$1:$H$133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7" l="1"/>
  <c r="D30" i="8"/>
  <c r="D29" i="7"/>
  <c r="D26" i="7"/>
  <c r="D27" i="7"/>
  <c r="D33" i="1"/>
  <c r="D36" i="1"/>
  <c r="D31" i="1"/>
  <c r="D30" i="1"/>
  <c r="T29" i="4"/>
  <c r="V29" i="4" s="1"/>
  <c r="T30" i="4"/>
  <c r="V30" i="4" s="1"/>
  <c r="T31" i="4"/>
  <c r="V31" i="4" s="1"/>
  <c r="T32" i="4"/>
  <c r="U32" i="4" s="1"/>
  <c r="T33" i="4"/>
  <c r="V33" i="4" s="1"/>
  <c r="T34" i="4"/>
  <c r="T35" i="4"/>
  <c r="T36" i="4"/>
  <c r="V36" i="4" s="1"/>
  <c r="T37" i="4"/>
  <c r="T38" i="4"/>
  <c r="V38" i="4" s="1"/>
  <c r="T39" i="4"/>
  <c r="V39" i="4" s="1"/>
  <c r="T40" i="4"/>
  <c r="U40" i="4" s="1"/>
  <c r="T41" i="4"/>
  <c r="V41" i="4" s="1"/>
  <c r="T42" i="4"/>
  <c r="T43" i="4"/>
  <c r="T44" i="4"/>
  <c r="V44" i="4" s="1"/>
  <c r="T45" i="4"/>
  <c r="T46" i="4"/>
  <c r="V46" i="4" s="1"/>
  <c r="T47" i="4"/>
  <c r="V47" i="4" s="1"/>
  <c r="T48" i="4"/>
  <c r="U48" i="4" s="1"/>
  <c r="T49" i="4"/>
  <c r="V49" i="4" s="1"/>
  <c r="T50" i="4"/>
  <c r="T51" i="4"/>
  <c r="T52" i="4"/>
  <c r="V52" i="4" s="1"/>
  <c r="T53" i="4"/>
  <c r="T54" i="4"/>
  <c r="V54" i="4" s="1"/>
  <c r="T55" i="4"/>
  <c r="V55" i="4" s="1"/>
  <c r="T56" i="4"/>
  <c r="U56" i="4" s="1"/>
  <c r="T57" i="4"/>
  <c r="V57" i="4" s="1"/>
  <c r="T58" i="4"/>
  <c r="T59" i="4"/>
  <c r="T60" i="4"/>
  <c r="V60" i="4" s="1"/>
  <c r="T61" i="4"/>
  <c r="T62" i="4"/>
  <c r="V62" i="4" s="1"/>
  <c r="T63" i="4"/>
  <c r="T64" i="4"/>
  <c r="U64" i="4" s="1"/>
  <c r="T65" i="4"/>
  <c r="V65" i="4" s="1"/>
  <c r="T66" i="4"/>
  <c r="T67" i="4"/>
  <c r="T68" i="4"/>
  <c r="V68" i="4" s="1"/>
  <c r="T69" i="4"/>
  <c r="V69" i="4" s="1"/>
  <c r="T70" i="4"/>
  <c r="V70" i="4" s="1"/>
  <c r="T71" i="4"/>
  <c r="V71" i="4" s="1"/>
  <c r="T72" i="4"/>
  <c r="U72" i="4" s="1"/>
  <c r="T73" i="4"/>
  <c r="V73" i="4" s="1"/>
  <c r="T74" i="4"/>
  <c r="T75" i="4"/>
  <c r="T76" i="4"/>
  <c r="V76" i="4" s="1"/>
  <c r="T77" i="4"/>
  <c r="T78" i="4"/>
  <c r="V78" i="4" s="1"/>
  <c r="T79" i="4"/>
  <c r="V79" i="4" s="1"/>
  <c r="T80" i="4"/>
  <c r="U80" i="4" s="1"/>
  <c r="T81" i="4"/>
  <c r="V81" i="4" s="1"/>
  <c r="T82" i="4"/>
  <c r="T83" i="4"/>
  <c r="T84" i="4"/>
  <c r="V84" i="4" s="1"/>
  <c r="T85" i="4"/>
  <c r="V85" i="4" s="1"/>
  <c r="T86" i="4"/>
  <c r="V86" i="4" s="1"/>
  <c r="T87" i="4"/>
  <c r="V87" i="4" s="1"/>
  <c r="T88" i="4"/>
  <c r="U88" i="4" s="1"/>
  <c r="T89" i="4"/>
  <c r="V89" i="4" s="1"/>
  <c r="T90" i="4"/>
  <c r="T91" i="4"/>
  <c r="T92" i="4"/>
  <c r="V92" i="4" s="1"/>
  <c r="T93" i="4"/>
  <c r="T94" i="4"/>
  <c r="V94" i="4" s="1"/>
  <c r="T95" i="4"/>
  <c r="V95" i="4" s="1"/>
  <c r="T96" i="4"/>
  <c r="U96" i="4" s="1"/>
  <c r="T97" i="4"/>
  <c r="V97" i="4" s="1"/>
  <c r="T98" i="4"/>
  <c r="T99" i="4"/>
  <c r="T100" i="4"/>
  <c r="V100" i="4" s="1"/>
  <c r="T101" i="4"/>
  <c r="T102" i="4"/>
  <c r="V102" i="4" s="1"/>
  <c r="T103" i="4"/>
  <c r="V103" i="4" s="1"/>
  <c r="T104" i="4"/>
  <c r="U104" i="4" s="1"/>
  <c r="T105" i="4"/>
  <c r="V105" i="4" s="1"/>
  <c r="T106" i="4"/>
  <c r="T107" i="4"/>
  <c r="T108" i="4"/>
  <c r="V108" i="4" s="1"/>
  <c r="T109" i="4"/>
  <c r="V109" i="4" s="1"/>
  <c r="T110" i="4"/>
  <c r="V110" i="4" s="1"/>
  <c r="T111" i="4"/>
  <c r="V111" i="4" s="1"/>
  <c r="T112" i="4"/>
  <c r="U112" i="4" s="1"/>
  <c r="T113" i="4"/>
  <c r="V113" i="4" s="1"/>
  <c r="T114" i="4"/>
  <c r="T115" i="4"/>
  <c r="T116" i="4"/>
  <c r="V116" i="4" s="1"/>
  <c r="T117" i="4"/>
  <c r="T118" i="4"/>
  <c r="V118" i="4" s="1"/>
  <c r="T119" i="4"/>
  <c r="V119" i="4" s="1"/>
  <c r="T120" i="4"/>
  <c r="U120" i="4" s="1"/>
  <c r="T121" i="4"/>
  <c r="V121" i="4" s="1"/>
  <c r="T122" i="4"/>
  <c r="T123" i="4"/>
  <c r="T124" i="4"/>
  <c r="V124" i="4" s="1"/>
  <c r="T125" i="4"/>
  <c r="V125" i="4" s="1"/>
  <c r="T126" i="4"/>
  <c r="V126" i="4" s="1"/>
  <c r="T127" i="4"/>
  <c r="V127" i="4" s="1"/>
  <c r="T128" i="4"/>
  <c r="U128" i="4" s="1"/>
  <c r="T129" i="4"/>
  <c r="V129" i="4" s="1"/>
  <c r="T130" i="4"/>
  <c r="T131" i="4"/>
  <c r="T132" i="4"/>
  <c r="V132" i="4" s="1"/>
  <c r="T133" i="4"/>
  <c r="T134" i="4"/>
  <c r="V134" i="4" s="1"/>
  <c r="T135" i="4"/>
  <c r="V135" i="4" s="1"/>
  <c r="T136" i="4"/>
  <c r="U136" i="4" s="1"/>
  <c r="T137" i="4"/>
  <c r="V137" i="4" s="1"/>
  <c r="T138" i="4"/>
  <c r="T139" i="4"/>
  <c r="T140" i="4"/>
  <c r="V140" i="4" s="1"/>
  <c r="T141" i="4"/>
  <c r="V141" i="4" s="1"/>
  <c r="T142" i="4"/>
  <c r="V142" i="4" s="1"/>
  <c r="T143" i="4"/>
  <c r="V143" i="4" s="1"/>
  <c r="T144" i="4"/>
  <c r="U144" i="4" s="1"/>
  <c r="T145" i="4"/>
  <c r="V145" i="4" s="1"/>
  <c r="T146" i="4"/>
  <c r="T147" i="4"/>
  <c r="T148" i="4"/>
  <c r="V148" i="4" s="1"/>
  <c r="T149" i="4"/>
  <c r="V149" i="4" s="1"/>
  <c r="T150" i="4"/>
  <c r="V150" i="4" s="1"/>
  <c r="T151" i="4"/>
  <c r="V151" i="4" s="1"/>
  <c r="T152" i="4"/>
  <c r="U152" i="4" s="1"/>
  <c r="T153" i="4"/>
  <c r="V153" i="4" s="1"/>
  <c r="T154" i="4"/>
  <c r="T155" i="4"/>
  <c r="T156" i="4"/>
  <c r="V156" i="4" s="1"/>
  <c r="T157" i="4"/>
  <c r="T158" i="4"/>
  <c r="V158" i="4" s="1"/>
  <c r="T159" i="4"/>
  <c r="V159" i="4" s="1"/>
  <c r="T160" i="4"/>
  <c r="U160" i="4" s="1"/>
  <c r="T161" i="4"/>
  <c r="V161" i="4" s="1"/>
  <c r="T162" i="4"/>
  <c r="T163" i="4"/>
  <c r="T164" i="4"/>
  <c r="V164" i="4" s="1"/>
  <c r="T165" i="4"/>
  <c r="T166" i="4"/>
  <c r="T167" i="4"/>
  <c r="V167" i="4" s="1"/>
  <c r="T168" i="4"/>
  <c r="U168" i="4" s="1"/>
  <c r="T169" i="4"/>
  <c r="V169" i="4" s="1"/>
  <c r="T170" i="4"/>
  <c r="T171" i="4"/>
  <c r="T172" i="4"/>
  <c r="V172" i="4" s="1"/>
  <c r="T173" i="4"/>
  <c r="T174" i="4"/>
  <c r="V174" i="4" s="1"/>
  <c r="T175" i="4"/>
  <c r="V175" i="4" s="1"/>
  <c r="T176" i="4"/>
  <c r="U176" i="4" s="1"/>
  <c r="T177" i="4"/>
  <c r="V177" i="4" s="1"/>
  <c r="T178" i="4"/>
  <c r="T179" i="4"/>
  <c r="T180" i="4"/>
  <c r="V180" i="4" s="1"/>
  <c r="T181" i="4"/>
  <c r="V181" i="4" s="1"/>
  <c r="T182" i="4"/>
  <c r="V182" i="4" s="1"/>
  <c r="T183" i="4"/>
  <c r="V183" i="4" s="1"/>
  <c r="T184" i="4"/>
  <c r="U184" i="4" s="1"/>
  <c r="T185" i="4"/>
  <c r="V185" i="4" s="1"/>
  <c r="T186" i="4"/>
  <c r="T187" i="4"/>
  <c r="T188" i="4"/>
  <c r="V188" i="4" s="1"/>
  <c r="T189" i="4"/>
  <c r="T190" i="4"/>
  <c r="V190" i="4" s="1"/>
  <c r="T191" i="4"/>
  <c r="V191" i="4" s="1"/>
  <c r="T192" i="4"/>
  <c r="U192" i="4" s="1"/>
  <c r="T193" i="4"/>
  <c r="V193" i="4" s="1"/>
  <c r="T194" i="4"/>
  <c r="T195" i="4"/>
  <c r="T196" i="4"/>
  <c r="V196" i="4" s="1"/>
  <c r="T197" i="4"/>
  <c r="V197" i="4" s="1"/>
  <c r="T198" i="4"/>
  <c r="V198" i="4" s="1"/>
  <c r="T199" i="4"/>
  <c r="V199" i="4" s="1"/>
  <c r="T200" i="4"/>
  <c r="U200" i="4" s="1"/>
  <c r="T201" i="4"/>
  <c r="V201" i="4" s="1"/>
  <c r="T202" i="4"/>
  <c r="T203" i="4"/>
  <c r="T204" i="4"/>
  <c r="V204" i="4" s="1"/>
  <c r="T205" i="4"/>
  <c r="V205" i="4" s="1"/>
  <c r="T206" i="4"/>
  <c r="T207" i="4"/>
  <c r="V207" i="4" s="1"/>
  <c r="T208" i="4"/>
  <c r="U208" i="4" s="1"/>
  <c r="T209" i="4"/>
  <c r="V209" i="4" s="1"/>
  <c r="T210" i="4"/>
  <c r="T211" i="4"/>
  <c r="T212" i="4"/>
  <c r="V212" i="4" s="1"/>
  <c r="T213" i="4"/>
  <c r="V213" i="4" s="1"/>
  <c r="T214" i="4"/>
  <c r="T215" i="4"/>
  <c r="V215" i="4" s="1"/>
  <c r="T216" i="4"/>
  <c r="U216" i="4" s="1"/>
  <c r="T217" i="4"/>
  <c r="V217" i="4" s="1"/>
  <c r="T218" i="4"/>
  <c r="T219" i="4"/>
  <c r="T220" i="4"/>
  <c r="V220" i="4" s="1"/>
  <c r="T221" i="4"/>
  <c r="V221" i="4" s="1"/>
  <c r="T222" i="4"/>
  <c r="T223" i="4"/>
  <c r="V223" i="4" s="1"/>
  <c r="T224" i="4"/>
  <c r="U224" i="4" s="1"/>
  <c r="T225" i="4"/>
  <c r="V225" i="4" s="1"/>
  <c r="T226" i="4"/>
  <c r="T227" i="4"/>
  <c r="T228" i="4"/>
  <c r="V228" i="4" s="1"/>
  <c r="T229" i="4"/>
  <c r="T230" i="4"/>
  <c r="T231" i="4"/>
  <c r="V231" i="4" s="1"/>
  <c r="T232" i="4"/>
  <c r="U232" i="4" s="1"/>
  <c r="T233" i="4"/>
  <c r="V233" i="4" s="1"/>
  <c r="T234" i="4"/>
  <c r="T235" i="4"/>
  <c r="T236" i="4"/>
  <c r="V236" i="4" s="1"/>
  <c r="T237" i="4"/>
  <c r="V237" i="4" s="1"/>
  <c r="T238" i="4"/>
  <c r="T239" i="4"/>
  <c r="V239" i="4" s="1"/>
  <c r="T240" i="4"/>
  <c r="U240" i="4" s="1"/>
  <c r="T241" i="4"/>
  <c r="V241" i="4" s="1"/>
  <c r="T242" i="4"/>
  <c r="T243" i="4"/>
  <c r="T244" i="4"/>
  <c r="V244" i="4" s="1"/>
  <c r="T245" i="4"/>
  <c r="T246" i="4"/>
  <c r="T247" i="4"/>
  <c r="V247" i="4" s="1"/>
  <c r="T248" i="4"/>
  <c r="U248" i="4" s="1"/>
  <c r="T249" i="4"/>
  <c r="V249" i="4" s="1"/>
  <c r="T250"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V37" i="4"/>
  <c r="V45" i="4"/>
  <c r="V53" i="4"/>
  <c r="V61" i="4"/>
  <c r="V63" i="4"/>
  <c r="V77" i="4"/>
  <c r="V93" i="4"/>
  <c r="V99" i="4"/>
  <c r="V101" i="4"/>
  <c r="V107" i="4"/>
  <c r="V115" i="4"/>
  <c r="V117" i="4"/>
  <c r="V123" i="4"/>
  <c r="V131" i="4"/>
  <c r="V133" i="4"/>
  <c r="V139" i="4"/>
  <c r="V147" i="4"/>
  <c r="V155" i="4"/>
  <c r="V157" i="4"/>
  <c r="V163" i="4"/>
  <c r="V165" i="4"/>
  <c r="V166" i="4"/>
  <c r="V171" i="4"/>
  <c r="V173" i="4"/>
  <c r="V179" i="4"/>
  <c r="V187" i="4"/>
  <c r="V189" i="4"/>
  <c r="V195" i="4"/>
  <c r="V203" i="4"/>
  <c r="V211" i="4"/>
  <c r="V219" i="4"/>
  <c r="V227" i="4"/>
  <c r="V229" i="4"/>
  <c r="V235" i="4"/>
  <c r="V243"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B27" i="4"/>
  <c r="T27" i="4" s="1"/>
  <c r="AB28" i="4"/>
  <c r="T28" i="4" s="1"/>
  <c r="V28" i="4" s="1"/>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A26" i="4"/>
  <c r="D32" i="1" l="1"/>
  <c r="U79" i="4"/>
  <c r="W79" i="4" s="1"/>
  <c r="V112" i="4"/>
  <c r="W112" i="4" s="1"/>
  <c r="V40" i="4"/>
  <c r="W40" i="4" s="1"/>
  <c r="V32" i="4"/>
  <c r="U71" i="4"/>
  <c r="V104" i="4"/>
  <c r="W104" i="4" s="1"/>
  <c r="U63" i="4"/>
  <c r="W63" i="4" s="1"/>
  <c r="V96" i="4"/>
  <c r="W96" i="4" s="1"/>
  <c r="U247" i="4"/>
  <c r="W247" i="4" s="1"/>
  <c r="U55" i="4"/>
  <c r="W55" i="4" s="1"/>
  <c r="V88" i="4"/>
  <c r="W88" i="4" s="1"/>
  <c r="U183" i="4"/>
  <c r="W183" i="4" s="1"/>
  <c r="U47" i="4"/>
  <c r="V56" i="4"/>
  <c r="W56" i="4" s="1"/>
  <c r="U127" i="4"/>
  <c r="W127" i="4" s="1"/>
  <c r="V216" i="4"/>
  <c r="W216" i="4" s="1"/>
  <c r="V48" i="4"/>
  <c r="W48" i="4" s="1"/>
  <c r="U119" i="4"/>
  <c r="W119" i="4" s="1"/>
  <c r="V152" i="4"/>
  <c r="W152" i="4" s="1"/>
  <c r="U87" i="4"/>
  <c r="W87" i="4" s="1"/>
  <c r="V120" i="4"/>
  <c r="U239" i="4"/>
  <c r="W239" i="4" s="1"/>
  <c r="U175" i="4"/>
  <c r="W175" i="4" s="1"/>
  <c r="U111" i="4"/>
  <c r="W111" i="4" s="1"/>
  <c r="V208" i="4"/>
  <c r="W208" i="4" s="1"/>
  <c r="V144" i="4"/>
  <c r="W144" i="4" s="1"/>
  <c r="V80" i="4"/>
  <c r="W80" i="4" s="1"/>
  <c r="U231" i="4"/>
  <c r="W231" i="4" s="1"/>
  <c r="U167" i="4"/>
  <c r="W167" i="4" s="1"/>
  <c r="U103" i="4"/>
  <c r="W103" i="4" s="1"/>
  <c r="U39" i="4"/>
  <c r="W39" i="4" s="1"/>
  <c r="V200" i="4"/>
  <c r="W200" i="4" s="1"/>
  <c r="V136" i="4"/>
  <c r="W136" i="4" s="1"/>
  <c r="V72" i="4"/>
  <c r="W72" i="4" s="1"/>
  <c r="U223" i="4"/>
  <c r="U159" i="4"/>
  <c r="W159" i="4" s="1"/>
  <c r="U95" i="4"/>
  <c r="W95" i="4" s="1"/>
  <c r="U31" i="4"/>
  <c r="W31" i="4" s="1"/>
  <c r="V192" i="4"/>
  <c r="W192" i="4" s="1"/>
  <c r="V128" i="4"/>
  <c r="W128" i="4" s="1"/>
  <c r="V64" i="4"/>
  <c r="W64" i="4" s="1"/>
  <c r="U215" i="4"/>
  <c r="W215" i="4" s="1"/>
  <c r="U151" i="4"/>
  <c r="W151" i="4" s="1"/>
  <c r="V248" i="4"/>
  <c r="W248" i="4" s="1"/>
  <c r="V184" i="4"/>
  <c r="U207" i="4"/>
  <c r="W207" i="4" s="1"/>
  <c r="U143" i="4"/>
  <c r="W143" i="4" s="1"/>
  <c r="V240" i="4"/>
  <c r="W240" i="4" s="1"/>
  <c r="V176" i="4"/>
  <c r="U199" i="4"/>
  <c r="W199" i="4" s="1"/>
  <c r="U135" i="4"/>
  <c r="W135" i="4" s="1"/>
  <c r="V232" i="4"/>
  <c r="W232" i="4" s="1"/>
  <c r="V168" i="4"/>
  <c r="W168" i="4" s="1"/>
  <c r="U191" i="4"/>
  <c r="W191" i="4" s="1"/>
  <c r="V224" i="4"/>
  <c r="W224" i="4" s="1"/>
  <c r="V160" i="4"/>
  <c r="W160" i="4" s="1"/>
  <c r="U250" i="4"/>
  <c r="V250" i="4"/>
  <c r="U170" i="4"/>
  <c r="V170" i="4"/>
  <c r="U218" i="4"/>
  <c r="V218" i="4"/>
  <c r="U194" i="4"/>
  <c r="V194" i="4"/>
  <c r="V246" i="4"/>
  <c r="U246" i="4"/>
  <c r="V238" i="4"/>
  <c r="U238" i="4"/>
  <c r="V230" i="4"/>
  <c r="U230" i="4"/>
  <c r="V222" i="4"/>
  <c r="U222" i="4"/>
  <c r="V214" i="4"/>
  <c r="U214" i="4"/>
  <c r="U226" i="4"/>
  <c r="V226" i="4"/>
  <c r="U162" i="4"/>
  <c r="V162" i="4"/>
  <c r="V245" i="4"/>
  <c r="U245" i="4"/>
  <c r="U178" i="4"/>
  <c r="V178" i="4"/>
  <c r="U234" i="4"/>
  <c r="V234" i="4"/>
  <c r="U186" i="4"/>
  <c r="V186" i="4"/>
  <c r="U242" i="4"/>
  <c r="V242" i="4"/>
  <c r="U210" i="4"/>
  <c r="V210" i="4"/>
  <c r="U202" i="4"/>
  <c r="V202" i="4"/>
  <c r="U154" i="4"/>
  <c r="V154" i="4"/>
  <c r="U146" i="4"/>
  <c r="V146" i="4"/>
  <c r="U138" i="4"/>
  <c r="V138" i="4"/>
  <c r="U130" i="4"/>
  <c r="V130" i="4"/>
  <c r="U122" i="4"/>
  <c r="V122" i="4"/>
  <c r="U114" i="4"/>
  <c r="V114" i="4"/>
  <c r="U106" i="4"/>
  <c r="V106" i="4"/>
  <c r="U98" i="4"/>
  <c r="V98" i="4"/>
  <c r="U90" i="4"/>
  <c r="V90" i="4"/>
  <c r="U82" i="4"/>
  <c r="V82" i="4"/>
  <c r="U74" i="4"/>
  <c r="V74" i="4"/>
  <c r="U66" i="4"/>
  <c r="V66" i="4"/>
  <c r="U58" i="4"/>
  <c r="V58" i="4"/>
  <c r="U50" i="4"/>
  <c r="V50" i="4"/>
  <c r="U42" i="4"/>
  <c r="V42" i="4"/>
  <c r="U34" i="4"/>
  <c r="V34" i="4"/>
  <c r="U249" i="4"/>
  <c r="W249" i="4" s="1"/>
  <c r="U241" i="4"/>
  <c r="W241" i="4" s="1"/>
  <c r="U233" i="4"/>
  <c r="W233" i="4" s="1"/>
  <c r="U225" i="4"/>
  <c r="W225" i="4" s="1"/>
  <c r="U217" i="4"/>
  <c r="W217" i="4" s="1"/>
  <c r="U209" i="4"/>
  <c r="W209" i="4" s="1"/>
  <c r="U201" i="4"/>
  <c r="W201" i="4" s="1"/>
  <c r="U193" i="4"/>
  <c r="W193" i="4" s="1"/>
  <c r="U185" i="4"/>
  <c r="W185" i="4" s="1"/>
  <c r="U177" i="4"/>
  <c r="W177" i="4" s="1"/>
  <c r="U169" i="4"/>
  <c r="W169" i="4" s="1"/>
  <c r="U161" i="4"/>
  <c r="W161" i="4" s="1"/>
  <c r="U153" i="4"/>
  <c r="W153" i="4" s="1"/>
  <c r="U145" i="4"/>
  <c r="W145" i="4" s="1"/>
  <c r="U137" i="4"/>
  <c r="W137" i="4" s="1"/>
  <c r="U129" i="4"/>
  <c r="W129" i="4" s="1"/>
  <c r="U121" i="4"/>
  <c r="W121" i="4" s="1"/>
  <c r="U113" i="4"/>
  <c r="W113" i="4" s="1"/>
  <c r="U105" i="4"/>
  <c r="W105" i="4" s="1"/>
  <c r="U97" i="4"/>
  <c r="W97" i="4" s="1"/>
  <c r="U89" i="4"/>
  <c r="W89" i="4" s="1"/>
  <c r="U81" i="4"/>
  <c r="W81" i="4" s="1"/>
  <c r="U73" i="4"/>
  <c r="W73" i="4" s="1"/>
  <c r="U65" i="4"/>
  <c r="W65" i="4" s="1"/>
  <c r="U57" i="4"/>
  <c r="W57" i="4" s="1"/>
  <c r="U49" i="4"/>
  <c r="W49" i="4" s="1"/>
  <c r="U41" i="4"/>
  <c r="W41" i="4" s="1"/>
  <c r="U33" i="4"/>
  <c r="W33" i="4" s="1"/>
  <c r="U206" i="4"/>
  <c r="U198" i="4"/>
  <c r="W198" i="4" s="1"/>
  <c r="U190" i="4"/>
  <c r="W190" i="4" s="1"/>
  <c r="U182" i="4"/>
  <c r="W182" i="4" s="1"/>
  <c r="U174" i="4"/>
  <c r="W174" i="4" s="1"/>
  <c r="U166" i="4"/>
  <c r="W166" i="4" s="1"/>
  <c r="U158" i="4"/>
  <c r="W158" i="4" s="1"/>
  <c r="U150" i="4"/>
  <c r="W150" i="4" s="1"/>
  <c r="U142" i="4"/>
  <c r="U134" i="4"/>
  <c r="U126" i="4"/>
  <c r="W126" i="4" s="1"/>
  <c r="U118" i="4"/>
  <c r="W118" i="4" s="1"/>
  <c r="U110" i="4"/>
  <c r="W110" i="4" s="1"/>
  <c r="U102" i="4"/>
  <c r="W102" i="4" s="1"/>
  <c r="U94" i="4"/>
  <c r="W94" i="4" s="1"/>
  <c r="U86" i="4"/>
  <c r="W86" i="4" s="1"/>
  <c r="U78" i="4"/>
  <c r="W78" i="4" s="1"/>
  <c r="U70" i="4"/>
  <c r="W70" i="4" s="1"/>
  <c r="U62" i="4"/>
  <c r="W62" i="4" s="1"/>
  <c r="U54" i="4"/>
  <c r="W54" i="4" s="1"/>
  <c r="U46" i="4"/>
  <c r="W46" i="4" s="1"/>
  <c r="U38" i="4"/>
  <c r="W38" i="4" s="1"/>
  <c r="U30" i="4"/>
  <c r="W30" i="4" s="1"/>
  <c r="U237" i="4"/>
  <c r="W237" i="4" s="1"/>
  <c r="U229" i="4"/>
  <c r="W229" i="4" s="1"/>
  <c r="U221" i="4"/>
  <c r="W221" i="4" s="1"/>
  <c r="U213" i="4"/>
  <c r="W213" i="4" s="1"/>
  <c r="U205" i="4"/>
  <c r="W205" i="4" s="1"/>
  <c r="U197" i="4"/>
  <c r="W197" i="4" s="1"/>
  <c r="U189" i="4"/>
  <c r="W189" i="4" s="1"/>
  <c r="U181" i="4"/>
  <c r="W181" i="4" s="1"/>
  <c r="U173" i="4"/>
  <c r="W173" i="4" s="1"/>
  <c r="U165" i="4"/>
  <c r="W165" i="4" s="1"/>
  <c r="U157" i="4"/>
  <c r="W157" i="4" s="1"/>
  <c r="U149" i="4"/>
  <c r="W149" i="4" s="1"/>
  <c r="U141" i="4"/>
  <c r="W141" i="4" s="1"/>
  <c r="U133" i="4"/>
  <c r="W133" i="4" s="1"/>
  <c r="U125" i="4"/>
  <c r="W125" i="4" s="1"/>
  <c r="U117" i="4"/>
  <c r="W117" i="4" s="1"/>
  <c r="U109" i="4"/>
  <c r="W109" i="4" s="1"/>
  <c r="U101" i="4"/>
  <c r="W101" i="4" s="1"/>
  <c r="U93" i="4"/>
  <c r="W93" i="4" s="1"/>
  <c r="U85" i="4"/>
  <c r="W85" i="4" s="1"/>
  <c r="U77" i="4"/>
  <c r="W77" i="4" s="1"/>
  <c r="U69" i="4"/>
  <c r="W69" i="4" s="1"/>
  <c r="U61" i="4"/>
  <c r="W61" i="4" s="1"/>
  <c r="U53" i="4"/>
  <c r="W53" i="4" s="1"/>
  <c r="U45" i="4"/>
  <c r="W45" i="4" s="1"/>
  <c r="U37" i="4"/>
  <c r="W37" i="4" s="1"/>
  <c r="U29" i="4"/>
  <c r="W29" i="4" s="1"/>
  <c r="V206" i="4"/>
  <c r="U244" i="4"/>
  <c r="W244" i="4" s="1"/>
  <c r="U236" i="4"/>
  <c r="W236" i="4" s="1"/>
  <c r="U228" i="4"/>
  <c r="W228" i="4" s="1"/>
  <c r="U220" i="4"/>
  <c r="W220" i="4" s="1"/>
  <c r="U212" i="4"/>
  <c r="W212" i="4" s="1"/>
  <c r="U204" i="4"/>
  <c r="W204" i="4" s="1"/>
  <c r="U196" i="4"/>
  <c r="W196" i="4" s="1"/>
  <c r="U188" i="4"/>
  <c r="W188" i="4" s="1"/>
  <c r="U180" i="4"/>
  <c r="W180" i="4" s="1"/>
  <c r="U172" i="4"/>
  <c r="W172" i="4" s="1"/>
  <c r="U164" i="4"/>
  <c r="W164" i="4" s="1"/>
  <c r="U156" i="4"/>
  <c r="W156" i="4" s="1"/>
  <c r="U148" i="4"/>
  <c r="W148" i="4" s="1"/>
  <c r="U140" i="4"/>
  <c r="W140" i="4" s="1"/>
  <c r="U132" i="4"/>
  <c r="W132" i="4" s="1"/>
  <c r="U124" i="4"/>
  <c r="W124" i="4" s="1"/>
  <c r="U116" i="4"/>
  <c r="W116" i="4" s="1"/>
  <c r="U108" i="4"/>
  <c r="W108" i="4" s="1"/>
  <c r="U100" i="4"/>
  <c r="W100" i="4" s="1"/>
  <c r="U92" i="4"/>
  <c r="W92" i="4" s="1"/>
  <c r="U84" i="4"/>
  <c r="W84" i="4" s="1"/>
  <c r="U76" i="4"/>
  <c r="W76" i="4" s="1"/>
  <c r="U68" i="4"/>
  <c r="W68" i="4" s="1"/>
  <c r="U60" i="4"/>
  <c r="W60" i="4" s="1"/>
  <c r="U52" i="4"/>
  <c r="W52" i="4" s="1"/>
  <c r="U44" i="4"/>
  <c r="W44" i="4" s="1"/>
  <c r="U36" i="4"/>
  <c r="W36" i="4" s="1"/>
  <c r="U28" i="4"/>
  <c r="W28" i="4" s="1"/>
  <c r="W142" i="4"/>
  <c r="W134" i="4"/>
  <c r="U243" i="4"/>
  <c r="W243" i="4" s="1"/>
  <c r="U235" i="4"/>
  <c r="W235" i="4" s="1"/>
  <c r="U227" i="4"/>
  <c r="W227" i="4" s="1"/>
  <c r="U219" i="4"/>
  <c r="W219" i="4" s="1"/>
  <c r="U211" i="4"/>
  <c r="W211" i="4" s="1"/>
  <c r="U203" i="4"/>
  <c r="W203" i="4" s="1"/>
  <c r="U195" i="4"/>
  <c r="W195" i="4" s="1"/>
  <c r="U187" i="4"/>
  <c r="W187" i="4" s="1"/>
  <c r="U179" i="4"/>
  <c r="W179" i="4" s="1"/>
  <c r="U171" i="4"/>
  <c r="W171" i="4" s="1"/>
  <c r="U163" i="4"/>
  <c r="W163" i="4" s="1"/>
  <c r="U155" i="4"/>
  <c r="W155" i="4" s="1"/>
  <c r="U147" i="4"/>
  <c r="W147" i="4" s="1"/>
  <c r="U139" i="4"/>
  <c r="W139" i="4" s="1"/>
  <c r="U131" i="4"/>
  <c r="W131" i="4" s="1"/>
  <c r="U123" i="4"/>
  <c r="W123" i="4" s="1"/>
  <c r="U115" i="4"/>
  <c r="W115" i="4" s="1"/>
  <c r="U107" i="4"/>
  <c r="W107" i="4" s="1"/>
  <c r="U99" i="4"/>
  <c r="W99" i="4" s="1"/>
  <c r="U91" i="4"/>
  <c r="U83" i="4"/>
  <c r="U75" i="4"/>
  <c r="U67" i="4"/>
  <c r="U59" i="4"/>
  <c r="U51" i="4"/>
  <c r="U43" i="4"/>
  <c r="U35" i="4"/>
  <c r="U27" i="4"/>
  <c r="V91" i="4"/>
  <c r="V83" i="4"/>
  <c r="V75" i="4"/>
  <c r="V67" i="4"/>
  <c r="V59" i="4"/>
  <c r="V51" i="4"/>
  <c r="V43" i="4"/>
  <c r="V35" i="4"/>
  <c r="V27" i="4"/>
  <c r="W184" i="4"/>
  <c r="W176" i="4"/>
  <c r="W120" i="4"/>
  <c r="W32" i="4"/>
  <c r="W47" i="4"/>
  <c r="W223" i="4"/>
  <c r="W71" i="4"/>
  <c r="W58" i="4" l="1"/>
  <c r="W90" i="4"/>
  <c r="W122" i="4"/>
  <c r="W245" i="4"/>
  <c r="W98" i="4"/>
  <c r="W130" i="4"/>
  <c r="W206" i="4"/>
  <c r="W226" i="4"/>
  <c r="W238" i="4"/>
  <c r="W138" i="4"/>
  <c r="W210" i="4"/>
  <c r="W67" i="4"/>
  <c r="W35" i="4"/>
  <c r="W250" i="4"/>
  <c r="W154" i="4"/>
  <c r="W246" i="4"/>
  <c r="W170" i="4"/>
  <c r="W27" i="4"/>
  <c r="W146" i="4"/>
  <c r="W91" i="4"/>
  <c r="W51" i="4"/>
  <c r="W194" i="4"/>
  <c r="W83" i="4"/>
  <c r="W75" i="4"/>
  <c r="W34" i="4"/>
  <c r="W66" i="4"/>
  <c r="W202" i="4"/>
  <c r="W186" i="4"/>
  <c r="W162" i="4"/>
  <c r="W218" i="4"/>
  <c r="W74" i="4"/>
  <c r="W43" i="4"/>
  <c r="W82" i="4"/>
  <c r="W242" i="4"/>
  <c r="W178" i="4"/>
  <c r="W214" i="4"/>
  <c r="W59" i="4"/>
  <c r="W222" i="4"/>
  <c r="W230" i="4"/>
  <c r="W50" i="4"/>
  <c r="W114" i="4"/>
  <c r="W42" i="4"/>
  <c r="W106" i="4"/>
  <c r="W234" i="4"/>
  <c r="AB26" i="4" l="1"/>
  <c r="C8" i="5" l="1"/>
  <c r="D35" i="1"/>
  <c r="D34" i="1"/>
  <c r="D23" i="1"/>
  <c r="D24" i="1"/>
  <c r="D22" i="1"/>
  <c r="D20" i="1"/>
  <c r="D19" i="1"/>
  <c r="D18" i="1"/>
  <c r="D17" i="1"/>
  <c r="D16" i="1"/>
  <c r="D15" i="1"/>
  <c r="D14" i="1"/>
  <c r="D13" i="1"/>
  <c r="D11" i="1"/>
  <c r="D12" i="1"/>
  <c r="D10" i="1"/>
  <c r="D15" i="7"/>
  <c r="D16" i="7"/>
  <c r="D18" i="7"/>
  <c r="D19" i="7"/>
  <c r="D20" i="7"/>
  <c r="D17" i="8"/>
  <c r="D14" i="7"/>
  <c r="D13" i="7"/>
  <c r="D12" i="7"/>
  <c r="D11" i="7"/>
  <c r="C63" i="7" s="1"/>
  <c r="D10" i="7"/>
  <c r="D21" i="8"/>
  <c r="D20" i="8"/>
  <c r="D19" i="8"/>
  <c r="D16" i="8"/>
  <c r="D15" i="8"/>
  <c r="D14" i="8"/>
  <c r="D12" i="8"/>
  <c r="D13" i="8"/>
  <c r="D11" i="8"/>
  <c r="C73" i="8" s="1"/>
  <c r="D10" i="8"/>
  <c r="I1001" i="5"/>
  <c r="H1001" i="5"/>
  <c r="I1000" i="5"/>
  <c r="H1000" i="5"/>
  <c r="I999" i="5"/>
  <c r="H999" i="5"/>
  <c r="I998" i="5"/>
  <c r="H998" i="5"/>
  <c r="I997" i="5"/>
  <c r="H997" i="5"/>
  <c r="I996" i="5"/>
  <c r="H996" i="5"/>
  <c r="I995" i="5"/>
  <c r="H995" i="5"/>
  <c r="I994" i="5"/>
  <c r="H994" i="5"/>
  <c r="I993" i="5"/>
  <c r="H993" i="5"/>
  <c r="I992" i="5"/>
  <c r="H992" i="5"/>
  <c r="I991" i="5"/>
  <c r="H991" i="5"/>
  <c r="I990" i="5"/>
  <c r="H990" i="5"/>
  <c r="I989" i="5"/>
  <c r="H989" i="5"/>
  <c r="I988" i="5"/>
  <c r="H988" i="5"/>
  <c r="I987" i="5"/>
  <c r="H987" i="5"/>
  <c r="I986" i="5"/>
  <c r="H986" i="5"/>
  <c r="I985" i="5"/>
  <c r="H985" i="5"/>
  <c r="I984" i="5"/>
  <c r="H984" i="5"/>
  <c r="I983" i="5"/>
  <c r="H983" i="5"/>
  <c r="I982" i="5"/>
  <c r="H982" i="5"/>
  <c r="I981" i="5"/>
  <c r="H981" i="5"/>
  <c r="I980" i="5"/>
  <c r="H980" i="5"/>
  <c r="I979" i="5"/>
  <c r="H979" i="5"/>
  <c r="I978" i="5"/>
  <c r="H978" i="5"/>
  <c r="I977" i="5"/>
  <c r="H977" i="5"/>
  <c r="I976" i="5"/>
  <c r="H976" i="5"/>
  <c r="I975" i="5"/>
  <c r="H975" i="5"/>
  <c r="I974" i="5"/>
  <c r="H974" i="5"/>
  <c r="I973" i="5"/>
  <c r="H973" i="5"/>
  <c r="I972" i="5"/>
  <c r="H972" i="5"/>
  <c r="I971" i="5"/>
  <c r="H971" i="5"/>
  <c r="I970" i="5"/>
  <c r="H970" i="5"/>
  <c r="I969" i="5"/>
  <c r="H969" i="5"/>
  <c r="I968" i="5"/>
  <c r="H968" i="5"/>
  <c r="I967" i="5"/>
  <c r="H967" i="5"/>
  <c r="I966" i="5"/>
  <c r="H966" i="5"/>
  <c r="I965" i="5"/>
  <c r="H965" i="5"/>
  <c r="I964" i="5"/>
  <c r="H964" i="5"/>
  <c r="I963" i="5"/>
  <c r="H963" i="5"/>
  <c r="I962" i="5"/>
  <c r="H962" i="5"/>
  <c r="I961" i="5"/>
  <c r="H961" i="5"/>
  <c r="I960" i="5"/>
  <c r="H960" i="5"/>
  <c r="I959" i="5"/>
  <c r="H959" i="5"/>
  <c r="I958" i="5"/>
  <c r="H958" i="5"/>
  <c r="I957" i="5"/>
  <c r="H957" i="5"/>
  <c r="I956" i="5"/>
  <c r="H956" i="5"/>
  <c r="I955" i="5"/>
  <c r="H955" i="5"/>
  <c r="I954" i="5"/>
  <c r="H954" i="5"/>
  <c r="I953" i="5"/>
  <c r="H953" i="5"/>
  <c r="I952" i="5"/>
  <c r="H952" i="5"/>
  <c r="I951" i="5"/>
  <c r="H951" i="5"/>
  <c r="I950" i="5"/>
  <c r="H950" i="5"/>
  <c r="I949" i="5"/>
  <c r="H949" i="5"/>
  <c r="I948" i="5"/>
  <c r="H948" i="5"/>
  <c r="I947" i="5"/>
  <c r="H947" i="5"/>
  <c r="I946" i="5"/>
  <c r="H946" i="5"/>
  <c r="I945" i="5"/>
  <c r="H945" i="5"/>
  <c r="I944" i="5"/>
  <c r="H944" i="5"/>
  <c r="I943" i="5"/>
  <c r="H943" i="5"/>
  <c r="I942" i="5"/>
  <c r="H942" i="5"/>
  <c r="I941" i="5"/>
  <c r="H941" i="5"/>
  <c r="I940" i="5"/>
  <c r="H940" i="5"/>
  <c r="I939" i="5"/>
  <c r="H939" i="5"/>
  <c r="I938" i="5"/>
  <c r="H938" i="5"/>
  <c r="I937" i="5"/>
  <c r="H937" i="5"/>
  <c r="I936" i="5"/>
  <c r="H936" i="5"/>
  <c r="I935" i="5"/>
  <c r="H935" i="5"/>
  <c r="I934" i="5"/>
  <c r="H934" i="5"/>
  <c r="I933" i="5"/>
  <c r="H933" i="5"/>
  <c r="I932" i="5"/>
  <c r="H932" i="5"/>
  <c r="I931" i="5"/>
  <c r="H931" i="5"/>
  <c r="I930" i="5"/>
  <c r="H930" i="5"/>
  <c r="I929" i="5"/>
  <c r="H929" i="5"/>
  <c r="I928" i="5"/>
  <c r="H928" i="5"/>
  <c r="I927" i="5"/>
  <c r="H927" i="5"/>
  <c r="I926" i="5"/>
  <c r="H926" i="5"/>
  <c r="I925" i="5"/>
  <c r="H925" i="5"/>
  <c r="I924" i="5"/>
  <c r="H924" i="5"/>
  <c r="I923" i="5"/>
  <c r="H923" i="5"/>
  <c r="I922" i="5"/>
  <c r="H922" i="5"/>
  <c r="I921" i="5"/>
  <c r="H921" i="5"/>
  <c r="I920" i="5"/>
  <c r="H920" i="5"/>
  <c r="I919" i="5"/>
  <c r="H919" i="5"/>
  <c r="I918" i="5"/>
  <c r="H918" i="5"/>
  <c r="I917" i="5"/>
  <c r="H917" i="5"/>
  <c r="I916" i="5"/>
  <c r="H916" i="5"/>
  <c r="I915" i="5"/>
  <c r="H915" i="5"/>
  <c r="I914" i="5"/>
  <c r="H914" i="5"/>
  <c r="I913" i="5"/>
  <c r="H913" i="5"/>
  <c r="I912" i="5"/>
  <c r="H912" i="5"/>
  <c r="I911" i="5"/>
  <c r="H911" i="5"/>
  <c r="I910" i="5"/>
  <c r="H910" i="5"/>
  <c r="I909" i="5"/>
  <c r="H909" i="5"/>
  <c r="I908" i="5"/>
  <c r="H908" i="5"/>
  <c r="I907" i="5"/>
  <c r="H907" i="5"/>
  <c r="I906" i="5"/>
  <c r="H906" i="5"/>
  <c r="I905" i="5"/>
  <c r="H905" i="5"/>
  <c r="I904" i="5"/>
  <c r="H904" i="5"/>
  <c r="I903" i="5"/>
  <c r="H903" i="5"/>
  <c r="I902" i="5"/>
  <c r="H902" i="5"/>
  <c r="I901" i="5"/>
  <c r="H901" i="5"/>
  <c r="I900" i="5"/>
  <c r="H900" i="5"/>
  <c r="I899" i="5"/>
  <c r="H899" i="5"/>
  <c r="I898" i="5"/>
  <c r="H898" i="5"/>
  <c r="I897" i="5"/>
  <c r="H897" i="5"/>
  <c r="I896" i="5"/>
  <c r="H896" i="5"/>
  <c r="I895" i="5"/>
  <c r="H895" i="5"/>
  <c r="I894" i="5"/>
  <c r="H894" i="5"/>
  <c r="I893" i="5"/>
  <c r="H893" i="5"/>
  <c r="I892" i="5"/>
  <c r="H892" i="5"/>
  <c r="I891" i="5"/>
  <c r="H891" i="5"/>
  <c r="I890" i="5"/>
  <c r="H890" i="5"/>
  <c r="I889" i="5"/>
  <c r="H889" i="5"/>
  <c r="I888" i="5"/>
  <c r="H888" i="5"/>
  <c r="I887" i="5"/>
  <c r="H887" i="5"/>
  <c r="I886" i="5"/>
  <c r="H886" i="5"/>
  <c r="I885" i="5"/>
  <c r="H885" i="5"/>
  <c r="I884" i="5"/>
  <c r="H884" i="5"/>
  <c r="I883" i="5"/>
  <c r="H883" i="5"/>
  <c r="I882" i="5"/>
  <c r="H882" i="5"/>
  <c r="I881" i="5"/>
  <c r="H881" i="5"/>
  <c r="I880" i="5"/>
  <c r="H880" i="5"/>
  <c r="I879" i="5"/>
  <c r="H879" i="5"/>
  <c r="I878" i="5"/>
  <c r="H878" i="5"/>
  <c r="I877" i="5"/>
  <c r="H877" i="5"/>
  <c r="I876" i="5"/>
  <c r="H876" i="5"/>
  <c r="I875" i="5"/>
  <c r="H875" i="5"/>
  <c r="I874" i="5"/>
  <c r="H874" i="5"/>
  <c r="I873" i="5"/>
  <c r="H873" i="5"/>
  <c r="I872" i="5"/>
  <c r="H872" i="5"/>
  <c r="I871" i="5"/>
  <c r="H871" i="5"/>
  <c r="I870" i="5"/>
  <c r="H870" i="5"/>
  <c r="I869" i="5"/>
  <c r="H869" i="5"/>
  <c r="I868" i="5"/>
  <c r="H868" i="5"/>
  <c r="I867" i="5"/>
  <c r="H867" i="5"/>
  <c r="I866" i="5"/>
  <c r="H866" i="5"/>
  <c r="I865" i="5"/>
  <c r="H865" i="5"/>
  <c r="I864" i="5"/>
  <c r="H864" i="5"/>
  <c r="I863" i="5"/>
  <c r="H863" i="5"/>
  <c r="I862" i="5"/>
  <c r="H862" i="5"/>
  <c r="I861" i="5"/>
  <c r="H861" i="5"/>
  <c r="I860" i="5"/>
  <c r="H860" i="5"/>
  <c r="I859" i="5"/>
  <c r="H859" i="5"/>
  <c r="I858" i="5"/>
  <c r="H858" i="5"/>
  <c r="I857" i="5"/>
  <c r="H857" i="5"/>
  <c r="I856" i="5"/>
  <c r="H856" i="5"/>
  <c r="I855" i="5"/>
  <c r="H855" i="5"/>
  <c r="I854" i="5"/>
  <c r="H854" i="5"/>
  <c r="I853" i="5"/>
  <c r="H853" i="5"/>
  <c r="I852" i="5"/>
  <c r="H852" i="5"/>
  <c r="I851" i="5"/>
  <c r="H851" i="5"/>
  <c r="I850" i="5"/>
  <c r="H850" i="5"/>
  <c r="I849" i="5"/>
  <c r="H849" i="5"/>
  <c r="I848" i="5"/>
  <c r="H848" i="5"/>
  <c r="I847" i="5"/>
  <c r="H847" i="5"/>
  <c r="I846" i="5"/>
  <c r="H846" i="5"/>
  <c r="I845" i="5"/>
  <c r="H845" i="5"/>
  <c r="I844" i="5"/>
  <c r="H844" i="5"/>
  <c r="I843" i="5"/>
  <c r="H843" i="5"/>
  <c r="I842" i="5"/>
  <c r="H842" i="5"/>
  <c r="I841" i="5"/>
  <c r="H841" i="5"/>
  <c r="I840" i="5"/>
  <c r="H840" i="5"/>
  <c r="I839" i="5"/>
  <c r="H839" i="5"/>
  <c r="I838" i="5"/>
  <c r="H838" i="5"/>
  <c r="I837" i="5"/>
  <c r="H837" i="5"/>
  <c r="I836" i="5"/>
  <c r="H836" i="5"/>
  <c r="I835" i="5"/>
  <c r="H835" i="5"/>
  <c r="I834" i="5"/>
  <c r="H834" i="5"/>
  <c r="I833" i="5"/>
  <c r="H833" i="5"/>
  <c r="I832" i="5"/>
  <c r="H832" i="5"/>
  <c r="I831" i="5"/>
  <c r="H831" i="5"/>
  <c r="I830" i="5"/>
  <c r="H830" i="5"/>
  <c r="I829" i="5"/>
  <c r="H829" i="5"/>
  <c r="I828" i="5"/>
  <c r="H828" i="5"/>
  <c r="I827" i="5"/>
  <c r="H827" i="5"/>
  <c r="I826" i="5"/>
  <c r="H826" i="5"/>
  <c r="I825" i="5"/>
  <c r="H825" i="5"/>
  <c r="I824" i="5"/>
  <c r="H824" i="5"/>
  <c r="I823" i="5"/>
  <c r="H823" i="5"/>
  <c r="I822" i="5"/>
  <c r="H822" i="5"/>
  <c r="I821" i="5"/>
  <c r="H821" i="5"/>
  <c r="I820" i="5"/>
  <c r="H820" i="5"/>
  <c r="I819" i="5"/>
  <c r="H819" i="5"/>
  <c r="I818" i="5"/>
  <c r="H818" i="5"/>
  <c r="I817" i="5"/>
  <c r="H817" i="5"/>
  <c r="I816" i="5"/>
  <c r="H816" i="5"/>
  <c r="I815" i="5"/>
  <c r="H815" i="5"/>
  <c r="I814" i="5"/>
  <c r="H814" i="5"/>
  <c r="I813" i="5"/>
  <c r="H813" i="5"/>
  <c r="I812" i="5"/>
  <c r="H812" i="5"/>
  <c r="I811" i="5"/>
  <c r="H811" i="5"/>
  <c r="I810" i="5"/>
  <c r="H810" i="5"/>
  <c r="I809" i="5"/>
  <c r="H809" i="5"/>
  <c r="I808" i="5"/>
  <c r="H808" i="5"/>
  <c r="I807" i="5"/>
  <c r="H807" i="5"/>
  <c r="I806" i="5"/>
  <c r="H806" i="5"/>
  <c r="I805" i="5"/>
  <c r="H805" i="5"/>
  <c r="I804" i="5"/>
  <c r="H804" i="5"/>
  <c r="I803" i="5"/>
  <c r="H803" i="5"/>
  <c r="I802" i="5"/>
  <c r="H802" i="5"/>
  <c r="I801" i="5"/>
  <c r="H801" i="5"/>
  <c r="I800" i="5"/>
  <c r="H800" i="5"/>
  <c r="I799" i="5"/>
  <c r="H799" i="5"/>
  <c r="I798" i="5"/>
  <c r="H798" i="5"/>
  <c r="I797" i="5"/>
  <c r="H797" i="5"/>
  <c r="I796" i="5"/>
  <c r="H796" i="5"/>
  <c r="I795" i="5"/>
  <c r="H795" i="5"/>
  <c r="I794" i="5"/>
  <c r="H794" i="5"/>
  <c r="I793" i="5"/>
  <c r="H793" i="5"/>
  <c r="I792" i="5"/>
  <c r="H792" i="5"/>
  <c r="I791" i="5"/>
  <c r="H791" i="5"/>
  <c r="I790" i="5"/>
  <c r="H790" i="5"/>
  <c r="I789" i="5"/>
  <c r="H789" i="5"/>
  <c r="I788" i="5"/>
  <c r="H788" i="5"/>
  <c r="I787" i="5"/>
  <c r="H787" i="5"/>
  <c r="I786" i="5"/>
  <c r="H786" i="5"/>
  <c r="I785" i="5"/>
  <c r="H785" i="5"/>
  <c r="I784" i="5"/>
  <c r="H784" i="5"/>
  <c r="I783" i="5"/>
  <c r="H783" i="5"/>
  <c r="I782" i="5"/>
  <c r="H782" i="5"/>
  <c r="I781" i="5"/>
  <c r="H781" i="5"/>
  <c r="I780" i="5"/>
  <c r="H780" i="5"/>
  <c r="I779" i="5"/>
  <c r="H779" i="5"/>
  <c r="I778" i="5"/>
  <c r="H778" i="5"/>
  <c r="I777" i="5"/>
  <c r="H777" i="5"/>
  <c r="I776" i="5"/>
  <c r="H776" i="5"/>
  <c r="I775" i="5"/>
  <c r="H775" i="5"/>
  <c r="I774" i="5"/>
  <c r="H774" i="5"/>
  <c r="I773" i="5"/>
  <c r="H773" i="5"/>
  <c r="I772" i="5"/>
  <c r="H772" i="5"/>
  <c r="I771" i="5"/>
  <c r="H771" i="5"/>
  <c r="I770" i="5"/>
  <c r="H770" i="5"/>
  <c r="I769" i="5"/>
  <c r="H769" i="5"/>
  <c r="I768" i="5"/>
  <c r="H768" i="5"/>
  <c r="I767" i="5"/>
  <c r="H767" i="5"/>
  <c r="I766" i="5"/>
  <c r="H766" i="5"/>
  <c r="I765" i="5"/>
  <c r="H765" i="5"/>
  <c r="I764" i="5"/>
  <c r="H764" i="5"/>
  <c r="I763" i="5"/>
  <c r="H763" i="5"/>
  <c r="I762" i="5"/>
  <c r="H762" i="5"/>
  <c r="I761" i="5"/>
  <c r="H761" i="5"/>
  <c r="I760" i="5"/>
  <c r="H760" i="5"/>
  <c r="I759" i="5"/>
  <c r="H759" i="5"/>
  <c r="I758" i="5"/>
  <c r="H758" i="5"/>
  <c r="I757" i="5"/>
  <c r="H757" i="5"/>
  <c r="I756" i="5"/>
  <c r="H756" i="5"/>
  <c r="I755" i="5"/>
  <c r="H755" i="5"/>
  <c r="I754" i="5"/>
  <c r="H754" i="5"/>
  <c r="I753" i="5"/>
  <c r="H753" i="5"/>
  <c r="I752" i="5"/>
  <c r="H752" i="5"/>
  <c r="I751" i="5"/>
  <c r="H751" i="5"/>
  <c r="I750" i="5"/>
  <c r="H750" i="5"/>
  <c r="I749" i="5"/>
  <c r="H749" i="5"/>
  <c r="I748" i="5"/>
  <c r="H748" i="5"/>
  <c r="I747" i="5"/>
  <c r="H747" i="5"/>
  <c r="I746" i="5"/>
  <c r="H746" i="5"/>
  <c r="I745" i="5"/>
  <c r="H745" i="5"/>
  <c r="I744" i="5"/>
  <c r="H744" i="5"/>
  <c r="I743" i="5"/>
  <c r="H743" i="5"/>
  <c r="I742" i="5"/>
  <c r="H742" i="5"/>
  <c r="I741" i="5"/>
  <c r="H741" i="5"/>
  <c r="I740" i="5"/>
  <c r="H740" i="5"/>
  <c r="I739" i="5"/>
  <c r="H739" i="5"/>
  <c r="I738" i="5"/>
  <c r="H738" i="5"/>
  <c r="I737" i="5"/>
  <c r="H737" i="5"/>
  <c r="I736" i="5"/>
  <c r="H736" i="5"/>
  <c r="I735" i="5"/>
  <c r="H735" i="5"/>
  <c r="I734" i="5"/>
  <c r="H734" i="5"/>
  <c r="I733" i="5"/>
  <c r="H733" i="5"/>
  <c r="I732" i="5"/>
  <c r="H732" i="5"/>
  <c r="I731" i="5"/>
  <c r="H731" i="5"/>
  <c r="I730" i="5"/>
  <c r="H730" i="5"/>
  <c r="I729" i="5"/>
  <c r="H729" i="5"/>
  <c r="I728" i="5"/>
  <c r="H728" i="5"/>
  <c r="I727" i="5"/>
  <c r="H727" i="5"/>
  <c r="I726" i="5"/>
  <c r="H726" i="5"/>
  <c r="I725" i="5"/>
  <c r="H725" i="5"/>
  <c r="I724" i="5"/>
  <c r="H724" i="5"/>
  <c r="I723" i="5"/>
  <c r="H723" i="5"/>
  <c r="I722" i="5"/>
  <c r="H722" i="5"/>
  <c r="I721" i="5"/>
  <c r="H721" i="5"/>
  <c r="I720" i="5"/>
  <c r="H720" i="5"/>
  <c r="I719" i="5"/>
  <c r="H719" i="5"/>
  <c r="I718" i="5"/>
  <c r="H718" i="5"/>
  <c r="I717" i="5"/>
  <c r="H717" i="5"/>
  <c r="I716" i="5"/>
  <c r="H716" i="5"/>
  <c r="I715" i="5"/>
  <c r="H715" i="5"/>
  <c r="I714" i="5"/>
  <c r="H714" i="5"/>
  <c r="I713" i="5"/>
  <c r="H713" i="5"/>
  <c r="I712" i="5"/>
  <c r="H712" i="5"/>
  <c r="I711" i="5"/>
  <c r="H711" i="5"/>
  <c r="I710" i="5"/>
  <c r="H710" i="5"/>
  <c r="I709" i="5"/>
  <c r="H709" i="5"/>
  <c r="I708" i="5"/>
  <c r="H708" i="5"/>
  <c r="I707" i="5"/>
  <c r="H707" i="5"/>
  <c r="I706" i="5"/>
  <c r="H706" i="5"/>
  <c r="I705" i="5"/>
  <c r="H705" i="5"/>
  <c r="I704" i="5"/>
  <c r="H704" i="5"/>
  <c r="I703" i="5"/>
  <c r="H703" i="5"/>
  <c r="I702" i="5"/>
  <c r="H702" i="5"/>
  <c r="I701" i="5"/>
  <c r="H701" i="5"/>
  <c r="I700" i="5"/>
  <c r="H700" i="5"/>
  <c r="I699" i="5"/>
  <c r="H699" i="5"/>
  <c r="I698" i="5"/>
  <c r="H698" i="5"/>
  <c r="I697" i="5"/>
  <c r="H697" i="5"/>
  <c r="I696" i="5"/>
  <c r="H696" i="5"/>
  <c r="I695" i="5"/>
  <c r="H695" i="5"/>
  <c r="I694" i="5"/>
  <c r="H694" i="5"/>
  <c r="I693" i="5"/>
  <c r="H693" i="5"/>
  <c r="I692" i="5"/>
  <c r="H692" i="5"/>
  <c r="I691" i="5"/>
  <c r="H691" i="5"/>
  <c r="I690" i="5"/>
  <c r="H690" i="5"/>
  <c r="I689" i="5"/>
  <c r="H689" i="5"/>
  <c r="I688" i="5"/>
  <c r="H688" i="5"/>
  <c r="I687" i="5"/>
  <c r="H687" i="5"/>
  <c r="I686" i="5"/>
  <c r="H686" i="5"/>
  <c r="I685" i="5"/>
  <c r="H685" i="5"/>
  <c r="I684" i="5"/>
  <c r="H684" i="5"/>
  <c r="I683" i="5"/>
  <c r="H683" i="5"/>
  <c r="I682" i="5"/>
  <c r="H682" i="5"/>
  <c r="I681" i="5"/>
  <c r="H681" i="5"/>
  <c r="I680" i="5"/>
  <c r="H680" i="5"/>
  <c r="I679" i="5"/>
  <c r="H679" i="5"/>
  <c r="I678" i="5"/>
  <c r="H678" i="5"/>
  <c r="I677" i="5"/>
  <c r="H677" i="5"/>
  <c r="I676" i="5"/>
  <c r="H676" i="5"/>
  <c r="I675" i="5"/>
  <c r="H675" i="5"/>
  <c r="I674" i="5"/>
  <c r="H674" i="5"/>
  <c r="I673" i="5"/>
  <c r="H673" i="5"/>
  <c r="I672" i="5"/>
  <c r="H672" i="5"/>
  <c r="I671" i="5"/>
  <c r="H671" i="5"/>
  <c r="I670" i="5"/>
  <c r="H670" i="5"/>
  <c r="I669" i="5"/>
  <c r="H669" i="5"/>
  <c r="I668" i="5"/>
  <c r="H668" i="5"/>
  <c r="I667" i="5"/>
  <c r="H667" i="5"/>
  <c r="I666" i="5"/>
  <c r="H666" i="5"/>
  <c r="I665" i="5"/>
  <c r="H665" i="5"/>
  <c r="I664" i="5"/>
  <c r="H664" i="5"/>
  <c r="I663" i="5"/>
  <c r="H663" i="5"/>
  <c r="I662" i="5"/>
  <c r="H662" i="5"/>
  <c r="I661" i="5"/>
  <c r="H661" i="5"/>
  <c r="I660" i="5"/>
  <c r="H660" i="5"/>
  <c r="I659" i="5"/>
  <c r="H659" i="5"/>
  <c r="I658" i="5"/>
  <c r="H658" i="5"/>
  <c r="I657" i="5"/>
  <c r="H657" i="5"/>
  <c r="I656" i="5"/>
  <c r="H656" i="5"/>
  <c r="I655" i="5"/>
  <c r="H655" i="5"/>
  <c r="I654" i="5"/>
  <c r="H654" i="5"/>
  <c r="I653" i="5"/>
  <c r="H653" i="5"/>
  <c r="I652" i="5"/>
  <c r="H652" i="5"/>
  <c r="I651" i="5"/>
  <c r="H651" i="5"/>
  <c r="I650" i="5"/>
  <c r="H650" i="5"/>
  <c r="I649" i="5"/>
  <c r="H649" i="5"/>
  <c r="I648" i="5"/>
  <c r="H648" i="5"/>
  <c r="I647" i="5"/>
  <c r="H647" i="5"/>
  <c r="I646" i="5"/>
  <c r="H646" i="5"/>
  <c r="I645" i="5"/>
  <c r="H645" i="5"/>
  <c r="I644" i="5"/>
  <c r="H644" i="5"/>
  <c r="I643" i="5"/>
  <c r="H643" i="5"/>
  <c r="I642" i="5"/>
  <c r="H642" i="5"/>
  <c r="I641" i="5"/>
  <c r="H641" i="5"/>
  <c r="I640" i="5"/>
  <c r="H640" i="5"/>
  <c r="I639" i="5"/>
  <c r="H639" i="5"/>
  <c r="I638" i="5"/>
  <c r="H638" i="5"/>
  <c r="I637" i="5"/>
  <c r="H637" i="5"/>
  <c r="I636" i="5"/>
  <c r="H636" i="5"/>
  <c r="I635" i="5"/>
  <c r="H635" i="5"/>
  <c r="I634" i="5"/>
  <c r="H634" i="5"/>
  <c r="I633" i="5"/>
  <c r="H633" i="5"/>
  <c r="I632" i="5"/>
  <c r="H632" i="5"/>
  <c r="I631" i="5"/>
  <c r="H631" i="5"/>
  <c r="I630" i="5"/>
  <c r="H630" i="5"/>
  <c r="I629" i="5"/>
  <c r="H629" i="5"/>
  <c r="I628" i="5"/>
  <c r="H628" i="5"/>
  <c r="I627" i="5"/>
  <c r="H627" i="5"/>
  <c r="I626" i="5"/>
  <c r="H626" i="5"/>
  <c r="I625" i="5"/>
  <c r="H625" i="5"/>
  <c r="I624" i="5"/>
  <c r="H624" i="5"/>
  <c r="I623" i="5"/>
  <c r="H623" i="5"/>
  <c r="I622" i="5"/>
  <c r="H622" i="5"/>
  <c r="I621" i="5"/>
  <c r="H621" i="5"/>
  <c r="I620" i="5"/>
  <c r="H620" i="5"/>
  <c r="I619" i="5"/>
  <c r="H619" i="5"/>
  <c r="I618" i="5"/>
  <c r="H618" i="5"/>
  <c r="I617" i="5"/>
  <c r="H617" i="5"/>
  <c r="I616" i="5"/>
  <c r="H616" i="5"/>
  <c r="I615" i="5"/>
  <c r="H615" i="5"/>
  <c r="I614" i="5"/>
  <c r="H614" i="5"/>
  <c r="I613" i="5"/>
  <c r="H613" i="5"/>
  <c r="I612" i="5"/>
  <c r="H612" i="5"/>
  <c r="I611" i="5"/>
  <c r="H611" i="5"/>
  <c r="I610" i="5"/>
  <c r="H610" i="5"/>
  <c r="I609" i="5"/>
  <c r="H609" i="5"/>
  <c r="I608" i="5"/>
  <c r="H608" i="5"/>
  <c r="I607" i="5"/>
  <c r="H607" i="5"/>
  <c r="I606" i="5"/>
  <c r="H606" i="5"/>
  <c r="I605" i="5"/>
  <c r="H605" i="5"/>
  <c r="I604" i="5"/>
  <c r="H604" i="5"/>
  <c r="I603" i="5"/>
  <c r="H603" i="5"/>
  <c r="I602" i="5"/>
  <c r="H602" i="5"/>
  <c r="I601" i="5"/>
  <c r="H601" i="5"/>
  <c r="I600" i="5"/>
  <c r="H600" i="5"/>
  <c r="I599" i="5"/>
  <c r="H599" i="5"/>
  <c r="I598" i="5"/>
  <c r="H598" i="5"/>
  <c r="I597" i="5"/>
  <c r="H597" i="5"/>
  <c r="I596" i="5"/>
  <c r="H596" i="5"/>
  <c r="I595" i="5"/>
  <c r="H595" i="5"/>
  <c r="I594" i="5"/>
  <c r="H594" i="5"/>
  <c r="I593" i="5"/>
  <c r="H593" i="5"/>
  <c r="I592" i="5"/>
  <c r="H592" i="5"/>
  <c r="I591" i="5"/>
  <c r="H591" i="5"/>
  <c r="I590" i="5"/>
  <c r="H590" i="5"/>
  <c r="I589" i="5"/>
  <c r="H589" i="5"/>
  <c r="I588" i="5"/>
  <c r="H588" i="5"/>
  <c r="I587" i="5"/>
  <c r="H587" i="5"/>
  <c r="I586" i="5"/>
  <c r="H586" i="5"/>
  <c r="I585" i="5"/>
  <c r="H585" i="5"/>
  <c r="I584" i="5"/>
  <c r="H584" i="5"/>
  <c r="I583" i="5"/>
  <c r="H583" i="5"/>
  <c r="I582" i="5"/>
  <c r="H582" i="5"/>
  <c r="I581" i="5"/>
  <c r="H581" i="5"/>
  <c r="I580" i="5"/>
  <c r="H580" i="5"/>
  <c r="I579" i="5"/>
  <c r="H579" i="5"/>
  <c r="I578" i="5"/>
  <c r="H578" i="5"/>
  <c r="I577" i="5"/>
  <c r="H577" i="5"/>
  <c r="I576" i="5"/>
  <c r="H576" i="5"/>
  <c r="I575" i="5"/>
  <c r="H575" i="5"/>
  <c r="I574" i="5"/>
  <c r="H574" i="5"/>
  <c r="I573" i="5"/>
  <c r="H573" i="5"/>
  <c r="I572" i="5"/>
  <c r="H572" i="5"/>
  <c r="I571" i="5"/>
  <c r="H571" i="5"/>
  <c r="I570" i="5"/>
  <c r="H570" i="5"/>
  <c r="I569" i="5"/>
  <c r="H569" i="5"/>
  <c r="I568" i="5"/>
  <c r="H568" i="5"/>
  <c r="I567" i="5"/>
  <c r="H567" i="5"/>
  <c r="I566" i="5"/>
  <c r="H566" i="5"/>
  <c r="I565" i="5"/>
  <c r="H565" i="5"/>
  <c r="I564" i="5"/>
  <c r="H564" i="5"/>
  <c r="I563" i="5"/>
  <c r="H563" i="5"/>
  <c r="I562" i="5"/>
  <c r="H562" i="5"/>
  <c r="I561" i="5"/>
  <c r="H561" i="5"/>
  <c r="I560" i="5"/>
  <c r="H560" i="5"/>
  <c r="I559" i="5"/>
  <c r="H559" i="5"/>
  <c r="I558" i="5"/>
  <c r="H558" i="5"/>
  <c r="I557" i="5"/>
  <c r="H557" i="5"/>
  <c r="I556" i="5"/>
  <c r="H556" i="5"/>
  <c r="I555" i="5"/>
  <c r="H555" i="5"/>
  <c r="I554" i="5"/>
  <c r="H554" i="5"/>
  <c r="I553" i="5"/>
  <c r="H553" i="5"/>
  <c r="I552" i="5"/>
  <c r="H552" i="5"/>
  <c r="I551" i="5"/>
  <c r="H551" i="5"/>
  <c r="I550" i="5"/>
  <c r="H550" i="5"/>
  <c r="I549" i="5"/>
  <c r="H549" i="5"/>
  <c r="I548" i="5"/>
  <c r="H548" i="5"/>
  <c r="I547" i="5"/>
  <c r="H547" i="5"/>
  <c r="I546" i="5"/>
  <c r="H546" i="5"/>
  <c r="I545" i="5"/>
  <c r="H545" i="5"/>
  <c r="I544" i="5"/>
  <c r="H544" i="5"/>
  <c r="I543" i="5"/>
  <c r="H543" i="5"/>
  <c r="I542" i="5"/>
  <c r="H542" i="5"/>
  <c r="I541" i="5"/>
  <c r="H541" i="5"/>
  <c r="I540" i="5"/>
  <c r="H540" i="5"/>
  <c r="I539" i="5"/>
  <c r="H539" i="5"/>
  <c r="I538" i="5"/>
  <c r="H538" i="5"/>
  <c r="I537" i="5"/>
  <c r="H537" i="5"/>
  <c r="I536" i="5"/>
  <c r="H536" i="5"/>
  <c r="I535" i="5"/>
  <c r="H535" i="5"/>
  <c r="I534" i="5"/>
  <c r="H534" i="5"/>
  <c r="I533" i="5"/>
  <c r="H533" i="5"/>
  <c r="I532" i="5"/>
  <c r="H532" i="5"/>
  <c r="I531" i="5"/>
  <c r="H531" i="5"/>
  <c r="I530" i="5"/>
  <c r="H530" i="5"/>
  <c r="I529" i="5"/>
  <c r="H529" i="5"/>
  <c r="I528" i="5"/>
  <c r="H528" i="5"/>
  <c r="I527" i="5"/>
  <c r="H527" i="5"/>
  <c r="I526" i="5"/>
  <c r="H526" i="5"/>
  <c r="I525" i="5"/>
  <c r="H525" i="5"/>
  <c r="I524" i="5"/>
  <c r="H524" i="5"/>
  <c r="I523" i="5"/>
  <c r="H523" i="5"/>
  <c r="I522" i="5"/>
  <c r="H522" i="5"/>
  <c r="I521" i="5"/>
  <c r="H521" i="5"/>
  <c r="I520" i="5"/>
  <c r="H520" i="5"/>
  <c r="I519" i="5"/>
  <c r="H519" i="5"/>
  <c r="I518" i="5"/>
  <c r="H518" i="5"/>
  <c r="I517" i="5"/>
  <c r="H517" i="5"/>
  <c r="I516" i="5"/>
  <c r="H516" i="5"/>
  <c r="I515" i="5"/>
  <c r="H515" i="5"/>
  <c r="I514" i="5"/>
  <c r="H514" i="5"/>
  <c r="I513" i="5"/>
  <c r="H513" i="5"/>
  <c r="I512" i="5"/>
  <c r="H512" i="5"/>
  <c r="I511" i="5"/>
  <c r="H511" i="5"/>
  <c r="I510" i="5"/>
  <c r="H510" i="5"/>
  <c r="I509" i="5"/>
  <c r="H509" i="5"/>
  <c r="I508" i="5"/>
  <c r="H508" i="5"/>
  <c r="I507" i="5"/>
  <c r="H507" i="5"/>
  <c r="I506" i="5"/>
  <c r="H506" i="5"/>
  <c r="I505" i="5"/>
  <c r="H505" i="5"/>
  <c r="I504" i="5"/>
  <c r="H504" i="5"/>
  <c r="I503" i="5"/>
  <c r="H503" i="5"/>
  <c r="I502" i="5"/>
  <c r="H502" i="5"/>
  <c r="I501" i="5"/>
  <c r="H501" i="5"/>
  <c r="I500" i="5"/>
  <c r="H500" i="5"/>
  <c r="I499" i="5"/>
  <c r="H499" i="5"/>
  <c r="I498" i="5"/>
  <c r="H498" i="5"/>
  <c r="I497" i="5"/>
  <c r="H497" i="5"/>
  <c r="I496" i="5"/>
  <c r="H496" i="5"/>
  <c r="I495" i="5"/>
  <c r="H495" i="5"/>
  <c r="I494" i="5"/>
  <c r="H494" i="5"/>
  <c r="I493" i="5"/>
  <c r="H493" i="5"/>
  <c r="I492" i="5"/>
  <c r="H492" i="5"/>
  <c r="I491" i="5"/>
  <c r="H491" i="5"/>
  <c r="I490" i="5"/>
  <c r="H490" i="5"/>
  <c r="I489" i="5"/>
  <c r="H489" i="5"/>
  <c r="I488" i="5"/>
  <c r="H488" i="5"/>
  <c r="I487" i="5"/>
  <c r="H487" i="5"/>
  <c r="I486" i="5"/>
  <c r="H486" i="5"/>
  <c r="I485" i="5"/>
  <c r="H485" i="5"/>
  <c r="I484" i="5"/>
  <c r="H484" i="5"/>
  <c r="I483" i="5"/>
  <c r="H483" i="5"/>
  <c r="I482" i="5"/>
  <c r="H482" i="5"/>
  <c r="I481" i="5"/>
  <c r="H481" i="5"/>
  <c r="I480" i="5"/>
  <c r="H480" i="5"/>
  <c r="I479" i="5"/>
  <c r="H479" i="5"/>
  <c r="I478" i="5"/>
  <c r="H478" i="5"/>
  <c r="I477" i="5"/>
  <c r="H477" i="5"/>
  <c r="I476" i="5"/>
  <c r="H476" i="5"/>
  <c r="I475" i="5"/>
  <c r="H475" i="5"/>
  <c r="I474" i="5"/>
  <c r="H474" i="5"/>
  <c r="I473" i="5"/>
  <c r="H473" i="5"/>
  <c r="I472" i="5"/>
  <c r="H472" i="5"/>
  <c r="I471" i="5"/>
  <c r="H471" i="5"/>
  <c r="I470" i="5"/>
  <c r="H470" i="5"/>
  <c r="I469" i="5"/>
  <c r="H469" i="5"/>
  <c r="I468" i="5"/>
  <c r="H468" i="5"/>
  <c r="I467" i="5"/>
  <c r="H467" i="5"/>
  <c r="I466" i="5"/>
  <c r="H466" i="5"/>
  <c r="I465" i="5"/>
  <c r="H465" i="5"/>
  <c r="I464" i="5"/>
  <c r="H464" i="5"/>
  <c r="I463" i="5"/>
  <c r="H463" i="5"/>
  <c r="I462" i="5"/>
  <c r="H462" i="5"/>
  <c r="I461" i="5"/>
  <c r="H461" i="5"/>
  <c r="I460" i="5"/>
  <c r="H460" i="5"/>
  <c r="I459" i="5"/>
  <c r="H459" i="5"/>
  <c r="I458" i="5"/>
  <c r="H458" i="5"/>
  <c r="I457" i="5"/>
  <c r="H457" i="5"/>
  <c r="I456" i="5"/>
  <c r="H456" i="5"/>
  <c r="I455" i="5"/>
  <c r="H455" i="5"/>
  <c r="I454" i="5"/>
  <c r="H454" i="5"/>
  <c r="I453" i="5"/>
  <c r="H453" i="5"/>
  <c r="I452" i="5"/>
  <c r="H452" i="5"/>
  <c r="I451" i="5"/>
  <c r="H451" i="5"/>
  <c r="I450" i="5"/>
  <c r="H450" i="5"/>
  <c r="I449" i="5"/>
  <c r="H449" i="5"/>
  <c r="I448" i="5"/>
  <c r="H448" i="5"/>
  <c r="I447" i="5"/>
  <c r="H447" i="5"/>
  <c r="I446" i="5"/>
  <c r="H446" i="5"/>
  <c r="I445" i="5"/>
  <c r="H445" i="5"/>
  <c r="I444" i="5"/>
  <c r="H444" i="5"/>
  <c r="I443" i="5"/>
  <c r="H443" i="5"/>
  <c r="I442" i="5"/>
  <c r="H442" i="5"/>
  <c r="I441" i="5"/>
  <c r="H441" i="5"/>
  <c r="I440" i="5"/>
  <c r="H440" i="5"/>
  <c r="I439" i="5"/>
  <c r="H439" i="5"/>
  <c r="I438" i="5"/>
  <c r="H438" i="5"/>
  <c r="I437" i="5"/>
  <c r="H437" i="5"/>
  <c r="I436" i="5"/>
  <c r="H436" i="5"/>
  <c r="I435" i="5"/>
  <c r="H435" i="5"/>
  <c r="I434" i="5"/>
  <c r="H434" i="5"/>
  <c r="I433" i="5"/>
  <c r="H433" i="5"/>
  <c r="I432" i="5"/>
  <c r="H432" i="5"/>
  <c r="I431" i="5"/>
  <c r="H431" i="5"/>
  <c r="I430" i="5"/>
  <c r="H430" i="5"/>
  <c r="I429" i="5"/>
  <c r="H429" i="5"/>
  <c r="I428" i="5"/>
  <c r="H428" i="5"/>
  <c r="I427" i="5"/>
  <c r="H427" i="5"/>
  <c r="I426" i="5"/>
  <c r="H426" i="5"/>
  <c r="I425" i="5"/>
  <c r="H425" i="5"/>
  <c r="I424" i="5"/>
  <c r="H424" i="5"/>
  <c r="I423" i="5"/>
  <c r="H423" i="5"/>
  <c r="I422" i="5"/>
  <c r="H422" i="5"/>
  <c r="I421" i="5"/>
  <c r="H421" i="5"/>
  <c r="I420" i="5"/>
  <c r="H420" i="5"/>
  <c r="I419" i="5"/>
  <c r="H419" i="5"/>
  <c r="I418" i="5"/>
  <c r="H418" i="5"/>
  <c r="I417" i="5"/>
  <c r="H417" i="5"/>
  <c r="I416" i="5"/>
  <c r="H416" i="5"/>
  <c r="I415" i="5"/>
  <c r="H415" i="5"/>
  <c r="I414" i="5"/>
  <c r="H414" i="5"/>
  <c r="I413" i="5"/>
  <c r="H413" i="5"/>
  <c r="I412" i="5"/>
  <c r="H412" i="5"/>
  <c r="I411" i="5"/>
  <c r="H411" i="5"/>
  <c r="I410" i="5"/>
  <c r="H410" i="5"/>
  <c r="I409" i="5"/>
  <c r="H409" i="5"/>
  <c r="I408" i="5"/>
  <c r="H408" i="5"/>
  <c r="I407" i="5"/>
  <c r="H407" i="5"/>
  <c r="I406" i="5"/>
  <c r="H406" i="5"/>
  <c r="I405" i="5"/>
  <c r="H405" i="5"/>
  <c r="I404" i="5"/>
  <c r="H404" i="5"/>
  <c r="I403" i="5"/>
  <c r="H403" i="5"/>
  <c r="I402" i="5"/>
  <c r="H402" i="5"/>
  <c r="I401" i="5"/>
  <c r="H401" i="5"/>
  <c r="I400" i="5"/>
  <c r="H400" i="5"/>
  <c r="I399" i="5"/>
  <c r="H399" i="5"/>
  <c r="I398" i="5"/>
  <c r="H398" i="5"/>
  <c r="I397" i="5"/>
  <c r="H397" i="5"/>
  <c r="I396" i="5"/>
  <c r="H396" i="5"/>
  <c r="I395" i="5"/>
  <c r="H395" i="5"/>
  <c r="I394" i="5"/>
  <c r="H394" i="5"/>
  <c r="I393" i="5"/>
  <c r="H393" i="5"/>
  <c r="I392" i="5"/>
  <c r="H392" i="5"/>
  <c r="I391" i="5"/>
  <c r="H391" i="5"/>
  <c r="I390" i="5"/>
  <c r="H390" i="5"/>
  <c r="I389" i="5"/>
  <c r="H389" i="5"/>
  <c r="I388" i="5"/>
  <c r="H388" i="5"/>
  <c r="I387" i="5"/>
  <c r="H387" i="5"/>
  <c r="I386" i="5"/>
  <c r="H386" i="5"/>
  <c r="I385" i="5"/>
  <c r="H385" i="5"/>
  <c r="I384" i="5"/>
  <c r="H384" i="5"/>
  <c r="I383" i="5"/>
  <c r="H383" i="5"/>
  <c r="I382" i="5"/>
  <c r="H382" i="5"/>
  <c r="I381" i="5"/>
  <c r="H381" i="5"/>
  <c r="I380" i="5"/>
  <c r="H380" i="5"/>
  <c r="I379" i="5"/>
  <c r="H379" i="5"/>
  <c r="I378" i="5"/>
  <c r="H378" i="5"/>
  <c r="I377" i="5"/>
  <c r="H377" i="5"/>
  <c r="I376" i="5"/>
  <c r="H376" i="5"/>
  <c r="I375" i="5"/>
  <c r="H375" i="5"/>
  <c r="I374" i="5"/>
  <c r="H374" i="5"/>
  <c r="I373" i="5"/>
  <c r="H373" i="5"/>
  <c r="I372" i="5"/>
  <c r="H372" i="5"/>
  <c r="I371" i="5"/>
  <c r="H371" i="5"/>
  <c r="I370" i="5"/>
  <c r="H370" i="5"/>
  <c r="I369" i="5"/>
  <c r="H369" i="5"/>
  <c r="I368" i="5"/>
  <c r="H368" i="5"/>
  <c r="I367" i="5"/>
  <c r="H367" i="5"/>
  <c r="I366" i="5"/>
  <c r="H366" i="5"/>
  <c r="I365" i="5"/>
  <c r="H365" i="5"/>
  <c r="I364" i="5"/>
  <c r="H364" i="5"/>
  <c r="I363" i="5"/>
  <c r="H363" i="5"/>
  <c r="I362" i="5"/>
  <c r="H362" i="5"/>
  <c r="I361" i="5"/>
  <c r="H361" i="5"/>
  <c r="I360" i="5"/>
  <c r="H360" i="5"/>
  <c r="I359" i="5"/>
  <c r="H359" i="5"/>
  <c r="I358" i="5"/>
  <c r="H358" i="5"/>
  <c r="I357" i="5"/>
  <c r="H357" i="5"/>
  <c r="I356" i="5"/>
  <c r="H356" i="5"/>
  <c r="I355" i="5"/>
  <c r="H355" i="5"/>
  <c r="I354" i="5"/>
  <c r="H354" i="5"/>
  <c r="I353" i="5"/>
  <c r="H353" i="5"/>
  <c r="I352" i="5"/>
  <c r="H352" i="5"/>
  <c r="I351" i="5"/>
  <c r="H351" i="5"/>
  <c r="I350" i="5"/>
  <c r="H350" i="5"/>
  <c r="I349" i="5"/>
  <c r="H349" i="5"/>
  <c r="I348" i="5"/>
  <c r="H348" i="5"/>
  <c r="I347" i="5"/>
  <c r="H347" i="5"/>
  <c r="I346" i="5"/>
  <c r="H346" i="5"/>
  <c r="I345" i="5"/>
  <c r="H345" i="5"/>
  <c r="I344" i="5"/>
  <c r="H344" i="5"/>
  <c r="I343" i="5"/>
  <c r="H343" i="5"/>
  <c r="I342" i="5"/>
  <c r="H342" i="5"/>
  <c r="I341" i="5"/>
  <c r="H341" i="5"/>
  <c r="I340" i="5"/>
  <c r="H340" i="5"/>
  <c r="I339" i="5"/>
  <c r="H339" i="5"/>
  <c r="I338" i="5"/>
  <c r="H338" i="5"/>
  <c r="I337" i="5"/>
  <c r="H337" i="5"/>
  <c r="I336" i="5"/>
  <c r="H336" i="5"/>
  <c r="I335" i="5"/>
  <c r="H335" i="5"/>
  <c r="I334" i="5"/>
  <c r="H334" i="5"/>
  <c r="I333" i="5"/>
  <c r="H333" i="5"/>
  <c r="I332" i="5"/>
  <c r="H332" i="5"/>
  <c r="I331" i="5"/>
  <c r="H331" i="5"/>
  <c r="I330" i="5"/>
  <c r="H330" i="5"/>
  <c r="I329" i="5"/>
  <c r="H329" i="5"/>
  <c r="I328" i="5"/>
  <c r="H328" i="5"/>
  <c r="I327" i="5"/>
  <c r="H327" i="5"/>
  <c r="I326" i="5"/>
  <c r="H326" i="5"/>
  <c r="I325" i="5"/>
  <c r="H325" i="5"/>
  <c r="I324" i="5"/>
  <c r="H324" i="5"/>
  <c r="I323" i="5"/>
  <c r="H323" i="5"/>
  <c r="I322" i="5"/>
  <c r="H322" i="5"/>
  <c r="I321" i="5"/>
  <c r="H321" i="5"/>
  <c r="I320" i="5"/>
  <c r="H320" i="5"/>
  <c r="I319" i="5"/>
  <c r="H319" i="5"/>
  <c r="I318" i="5"/>
  <c r="H318" i="5"/>
  <c r="I317" i="5"/>
  <c r="H317" i="5"/>
  <c r="I316" i="5"/>
  <c r="H316" i="5"/>
  <c r="I315" i="5"/>
  <c r="H315" i="5"/>
  <c r="I314" i="5"/>
  <c r="H314" i="5"/>
  <c r="I313" i="5"/>
  <c r="H313" i="5"/>
  <c r="I312" i="5"/>
  <c r="H312" i="5"/>
  <c r="I311" i="5"/>
  <c r="H311" i="5"/>
  <c r="I310" i="5"/>
  <c r="H310" i="5"/>
  <c r="I309" i="5"/>
  <c r="H309" i="5"/>
  <c r="I308" i="5"/>
  <c r="H308" i="5"/>
  <c r="I307" i="5"/>
  <c r="H307" i="5"/>
  <c r="I306" i="5"/>
  <c r="H306" i="5"/>
  <c r="I305" i="5"/>
  <c r="H305" i="5"/>
  <c r="I304" i="5"/>
  <c r="H304" i="5"/>
  <c r="I303" i="5"/>
  <c r="H303" i="5"/>
  <c r="I302" i="5"/>
  <c r="H302" i="5"/>
  <c r="I301" i="5"/>
  <c r="H301" i="5"/>
  <c r="I300" i="5"/>
  <c r="H300" i="5"/>
  <c r="I299" i="5"/>
  <c r="H299" i="5"/>
  <c r="I298" i="5"/>
  <c r="H298" i="5"/>
  <c r="I297" i="5"/>
  <c r="H297" i="5"/>
  <c r="I296" i="5"/>
  <c r="H296" i="5"/>
  <c r="I295" i="5"/>
  <c r="H295" i="5"/>
  <c r="I294" i="5"/>
  <c r="H294" i="5"/>
  <c r="I293" i="5"/>
  <c r="H293" i="5"/>
  <c r="I292" i="5"/>
  <c r="H292" i="5"/>
  <c r="I291" i="5"/>
  <c r="H291" i="5"/>
  <c r="I290" i="5"/>
  <c r="H290" i="5"/>
  <c r="I289" i="5"/>
  <c r="H289" i="5"/>
  <c r="I288" i="5"/>
  <c r="H288" i="5"/>
  <c r="I287" i="5"/>
  <c r="H287" i="5"/>
  <c r="I286" i="5"/>
  <c r="H286" i="5"/>
  <c r="I285" i="5"/>
  <c r="H285" i="5"/>
  <c r="I284" i="5"/>
  <c r="H284" i="5"/>
  <c r="I283" i="5"/>
  <c r="H283" i="5"/>
  <c r="I282" i="5"/>
  <c r="H282" i="5"/>
  <c r="I281" i="5"/>
  <c r="H281" i="5"/>
  <c r="I280" i="5"/>
  <c r="H280" i="5"/>
  <c r="I279" i="5"/>
  <c r="H279" i="5"/>
  <c r="I278" i="5"/>
  <c r="H278" i="5"/>
  <c r="I277" i="5"/>
  <c r="H277" i="5"/>
  <c r="I276" i="5"/>
  <c r="H276" i="5"/>
  <c r="I275" i="5"/>
  <c r="H275" i="5"/>
  <c r="I274" i="5"/>
  <c r="H274" i="5"/>
  <c r="I273" i="5"/>
  <c r="H273" i="5"/>
  <c r="I272" i="5"/>
  <c r="H272" i="5"/>
  <c r="I271" i="5"/>
  <c r="H271" i="5"/>
  <c r="I270" i="5"/>
  <c r="H270" i="5"/>
  <c r="I269" i="5"/>
  <c r="H269" i="5"/>
  <c r="I268" i="5"/>
  <c r="H268" i="5"/>
  <c r="I267" i="5"/>
  <c r="H267" i="5"/>
  <c r="I266" i="5"/>
  <c r="H266" i="5"/>
  <c r="I265" i="5"/>
  <c r="H265" i="5"/>
  <c r="I264" i="5"/>
  <c r="H264" i="5"/>
  <c r="I263" i="5"/>
  <c r="H263" i="5"/>
  <c r="I262" i="5"/>
  <c r="H262" i="5"/>
  <c r="I261" i="5"/>
  <c r="H261" i="5"/>
  <c r="I260" i="5"/>
  <c r="H260" i="5"/>
  <c r="I259" i="5"/>
  <c r="H259" i="5"/>
  <c r="I258" i="5"/>
  <c r="H258" i="5"/>
  <c r="I257" i="5"/>
  <c r="H257" i="5"/>
  <c r="I256" i="5"/>
  <c r="H256" i="5"/>
  <c r="I255" i="5"/>
  <c r="H255" i="5"/>
  <c r="I254" i="5"/>
  <c r="H254" i="5"/>
  <c r="I253" i="5"/>
  <c r="H253" i="5"/>
  <c r="I252" i="5"/>
  <c r="H252" i="5"/>
  <c r="I251" i="5"/>
  <c r="H251" i="5"/>
  <c r="I250" i="5"/>
  <c r="H250" i="5"/>
  <c r="I249" i="5"/>
  <c r="H249" i="5"/>
  <c r="I248" i="5"/>
  <c r="H248" i="5"/>
  <c r="I247" i="5"/>
  <c r="H247" i="5"/>
  <c r="I246" i="5"/>
  <c r="H246" i="5"/>
  <c r="I245" i="5"/>
  <c r="H245" i="5"/>
  <c r="I244" i="5"/>
  <c r="H244" i="5"/>
  <c r="I243" i="5"/>
  <c r="H243" i="5"/>
  <c r="I242" i="5"/>
  <c r="H242" i="5"/>
  <c r="I241" i="5"/>
  <c r="H241" i="5"/>
  <c r="I240" i="5"/>
  <c r="H240" i="5"/>
  <c r="I239" i="5"/>
  <c r="H239" i="5"/>
  <c r="I238" i="5"/>
  <c r="H238" i="5"/>
  <c r="I237" i="5"/>
  <c r="H237" i="5"/>
  <c r="I236" i="5"/>
  <c r="H236" i="5"/>
  <c r="I235" i="5"/>
  <c r="H235" i="5"/>
  <c r="I234" i="5"/>
  <c r="H234" i="5"/>
  <c r="I233" i="5"/>
  <c r="H233" i="5"/>
  <c r="I232" i="5"/>
  <c r="H232" i="5"/>
  <c r="I231" i="5"/>
  <c r="H231" i="5"/>
  <c r="I230" i="5"/>
  <c r="H230" i="5"/>
  <c r="I229" i="5"/>
  <c r="H229" i="5"/>
  <c r="I228" i="5"/>
  <c r="H228" i="5"/>
  <c r="I227" i="5"/>
  <c r="H227" i="5"/>
  <c r="I226" i="5"/>
  <c r="H226" i="5"/>
  <c r="I225" i="5"/>
  <c r="H225" i="5"/>
  <c r="I224" i="5"/>
  <c r="H224" i="5"/>
  <c r="I223" i="5"/>
  <c r="H223" i="5"/>
  <c r="I222" i="5"/>
  <c r="H222" i="5"/>
  <c r="I221" i="5"/>
  <c r="H221" i="5"/>
  <c r="I220" i="5"/>
  <c r="H220" i="5"/>
  <c r="I219" i="5"/>
  <c r="H219" i="5"/>
  <c r="I218" i="5"/>
  <c r="H218" i="5"/>
  <c r="I217" i="5"/>
  <c r="H217" i="5"/>
  <c r="I216" i="5"/>
  <c r="H216" i="5"/>
  <c r="I215" i="5"/>
  <c r="H215" i="5"/>
  <c r="I214" i="5"/>
  <c r="H214" i="5"/>
  <c r="I213" i="5"/>
  <c r="H213" i="5"/>
  <c r="I212" i="5"/>
  <c r="H212" i="5"/>
  <c r="I211" i="5"/>
  <c r="H211" i="5"/>
  <c r="I210" i="5"/>
  <c r="H210" i="5"/>
  <c r="I209" i="5"/>
  <c r="H209" i="5"/>
  <c r="I208" i="5"/>
  <c r="H208" i="5"/>
  <c r="I207" i="5"/>
  <c r="H207" i="5"/>
  <c r="I206" i="5"/>
  <c r="H206" i="5"/>
  <c r="I205" i="5"/>
  <c r="H205" i="5"/>
  <c r="I204" i="5"/>
  <c r="H204" i="5"/>
  <c r="I203" i="5"/>
  <c r="H203" i="5"/>
  <c r="I202" i="5"/>
  <c r="H202" i="5"/>
  <c r="I201" i="5"/>
  <c r="H201" i="5"/>
  <c r="I200" i="5"/>
  <c r="H200" i="5"/>
  <c r="I199" i="5"/>
  <c r="H199" i="5"/>
  <c r="I198" i="5"/>
  <c r="H198" i="5"/>
  <c r="I197" i="5"/>
  <c r="H197" i="5"/>
  <c r="I196" i="5"/>
  <c r="H196" i="5"/>
  <c r="I195" i="5"/>
  <c r="H195" i="5"/>
  <c r="I194" i="5"/>
  <c r="H194" i="5"/>
  <c r="I193" i="5"/>
  <c r="H193" i="5"/>
  <c r="I192" i="5"/>
  <c r="H192" i="5"/>
  <c r="I191" i="5"/>
  <c r="H191" i="5"/>
  <c r="I190" i="5"/>
  <c r="H190" i="5"/>
  <c r="I189" i="5"/>
  <c r="H189" i="5"/>
  <c r="I188" i="5"/>
  <c r="H188" i="5"/>
  <c r="I187" i="5"/>
  <c r="H187" i="5"/>
  <c r="I186" i="5"/>
  <c r="H186" i="5"/>
  <c r="I185" i="5"/>
  <c r="H185" i="5"/>
  <c r="I184" i="5"/>
  <c r="H184" i="5"/>
  <c r="I183" i="5"/>
  <c r="H183" i="5"/>
  <c r="I182" i="5"/>
  <c r="H182" i="5"/>
  <c r="I181" i="5"/>
  <c r="H181" i="5"/>
  <c r="I180" i="5"/>
  <c r="H180" i="5"/>
  <c r="I179" i="5"/>
  <c r="H179" i="5"/>
  <c r="I178" i="5"/>
  <c r="H178" i="5"/>
  <c r="I177" i="5"/>
  <c r="H177" i="5"/>
  <c r="I176" i="5"/>
  <c r="H176" i="5"/>
  <c r="I175" i="5"/>
  <c r="H175" i="5"/>
  <c r="I174" i="5"/>
  <c r="H174" i="5"/>
  <c r="I173" i="5"/>
  <c r="H173" i="5"/>
  <c r="I172" i="5"/>
  <c r="H172" i="5"/>
  <c r="I171" i="5"/>
  <c r="H171" i="5"/>
  <c r="I170" i="5"/>
  <c r="H170" i="5"/>
  <c r="I169" i="5"/>
  <c r="H169" i="5"/>
  <c r="I168" i="5"/>
  <c r="H168" i="5"/>
  <c r="I167" i="5"/>
  <c r="H167" i="5"/>
  <c r="I166" i="5"/>
  <c r="H166" i="5"/>
  <c r="I165" i="5"/>
  <c r="H165" i="5"/>
  <c r="I164" i="5"/>
  <c r="H164" i="5"/>
  <c r="I163" i="5"/>
  <c r="H163" i="5"/>
  <c r="I162" i="5"/>
  <c r="H162" i="5"/>
  <c r="I161" i="5"/>
  <c r="H161" i="5"/>
  <c r="I160" i="5"/>
  <c r="H160" i="5"/>
  <c r="I159" i="5"/>
  <c r="H159" i="5"/>
  <c r="I158" i="5"/>
  <c r="H158" i="5"/>
  <c r="I157" i="5"/>
  <c r="H157" i="5"/>
  <c r="I156" i="5"/>
  <c r="H156" i="5"/>
  <c r="I155" i="5"/>
  <c r="H155" i="5"/>
  <c r="I154" i="5"/>
  <c r="H154" i="5"/>
  <c r="I153" i="5"/>
  <c r="H153" i="5"/>
  <c r="I152" i="5"/>
  <c r="H152" i="5"/>
  <c r="I151" i="5"/>
  <c r="H151" i="5"/>
  <c r="I150" i="5"/>
  <c r="H150" i="5"/>
  <c r="I149" i="5"/>
  <c r="H149" i="5"/>
  <c r="I148" i="5"/>
  <c r="H148" i="5"/>
  <c r="I147" i="5"/>
  <c r="H147" i="5"/>
  <c r="I146" i="5"/>
  <c r="H146" i="5"/>
  <c r="I145" i="5"/>
  <c r="H145" i="5"/>
  <c r="I144" i="5"/>
  <c r="H144" i="5"/>
  <c r="I143" i="5"/>
  <c r="H143" i="5"/>
  <c r="I142" i="5"/>
  <c r="H142" i="5"/>
  <c r="I141" i="5"/>
  <c r="H141" i="5"/>
  <c r="I140" i="5"/>
  <c r="H140" i="5"/>
  <c r="I139" i="5"/>
  <c r="H139" i="5"/>
  <c r="I138" i="5"/>
  <c r="H138" i="5"/>
  <c r="I137" i="5"/>
  <c r="H137" i="5"/>
  <c r="I136" i="5"/>
  <c r="H136" i="5"/>
  <c r="I135" i="5"/>
  <c r="H135" i="5"/>
  <c r="I134" i="5"/>
  <c r="H134" i="5"/>
  <c r="I133" i="5"/>
  <c r="H133" i="5"/>
  <c r="I132" i="5"/>
  <c r="H132" i="5"/>
  <c r="I131" i="5"/>
  <c r="H131" i="5"/>
  <c r="I130" i="5"/>
  <c r="H130" i="5"/>
  <c r="I129" i="5"/>
  <c r="H129" i="5"/>
  <c r="I128" i="5"/>
  <c r="H128" i="5"/>
  <c r="I127" i="5"/>
  <c r="H127" i="5"/>
  <c r="I126" i="5"/>
  <c r="H126" i="5"/>
  <c r="I125" i="5"/>
  <c r="H125" i="5"/>
  <c r="I124" i="5"/>
  <c r="H124" i="5"/>
  <c r="I123" i="5"/>
  <c r="H123" i="5"/>
  <c r="I122" i="5"/>
  <c r="H122" i="5"/>
  <c r="I121" i="5"/>
  <c r="H121" i="5"/>
  <c r="I120" i="5"/>
  <c r="H120" i="5"/>
  <c r="I119" i="5"/>
  <c r="H119" i="5"/>
  <c r="I118" i="5"/>
  <c r="H118" i="5"/>
  <c r="I117" i="5"/>
  <c r="H117" i="5"/>
  <c r="I116" i="5"/>
  <c r="H116" i="5"/>
  <c r="I115" i="5"/>
  <c r="H115" i="5"/>
  <c r="I114" i="5"/>
  <c r="H114" i="5"/>
  <c r="I113" i="5"/>
  <c r="H113" i="5"/>
  <c r="I112" i="5"/>
  <c r="H112" i="5"/>
  <c r="I111" i="5"/>
  <c r="H111" i="5"/>
  <c r="I110" i="5"/>
  <c r="H110" i="5"/>
  <c r="I109" i="5"/>
  <c r="H109" i="5"/>
  <c r="I108" i="5"/>
  <c r="H108" i="5"/>
  <c r="I107" i="5"/>
  <c r="H107" i="5"/>
  <c r="I106" i="5"/>
  <c r="H106" i="5"/>
  <c r="I105" i="5"/>
  <c r="H105" i="5"/>
  <c r="I104" i="5"/>
  <c r="H104" i="5"/>
  <c r="I103" i="5"/>
  <c r="H103" i="5"/>
  <c r="I102" i="5"/>
  <c r="H102" i="5"/>
  <c r="I101" i="5"/>
  <c r="H101" i="5"/>
  <c r="I100" i="5"/>
  <c r="H100" i="5"/>
  <c r="I99" i="5"/>
  <c r="H99" i="5"/>
  <c r="I98" i="5"/>
  <c r="H98" i="5"/>
  <c r="I97" i="5"/>
  <c r="H97" i="5"/>
  <c r="I96" i="5"/>
  <c r="H96" i="5"/>
  <c r="I95" i="5"/>
  <c r="H95" i="5"/>
  <c r="I94" i="5"/>
  <c r="H94" i="5"/>
  <c r="I93" i="5"/>
  <c r="H93" i="5"/>
  <c r="I92" i="5"/>
  <c r="H92" i="5"/>
  <c r="I91" i="5"/>
  <c r="H91" i="5"/>
  <c r="I90" i="5"/>
  <c r="H90" i="5"/>
  <c r="I89" i="5"/>
  <c r="H89" i="5"/>
  <c r="I88" i="5"/>
  <c r="H88" i="5"/>
  <c r="I87" i="5"/>
  <c r="H87" i="5"/>
  <c r="I86" i="5"/>
  <c r="H86" i="5"/>
  <c r="I85" i="5"/>
  <c r="H85" i="5"/>
  <c r="I84" i="5"/>
  <c r="H84" i="5"/>
  <c r="I83" i="5"/>
  <c r="H83" i="5"/>
  <c r="I82" i="5"/>
  <c r="H82" i="5"/>
  <c r="I81" i="5"/>
  <c r="H81" i="5"/>
  <c r="I80" i="5"/>
  <c r="H80" i="5"/>
  <c r="I79" i="5"/>
  <c r="H79" i="5"/>
  <c r="I78" i="5"/>
  <c r="H78" i="5"/>
  <c r="I77" i="5"/>
  <c r="H77" i="5"/>
  <c r="I76" i="5"/>
  <c r="H76" i="5"/>
  <c r="I75" i="5"/>
  <c r="H75" i="5"/>
  <c r="I74" i="5"/>
  <c r="H74" i="5"/>
  <c r="I73" i="5"/>
  <c r="H73" i="5"/>
  <c r="I72" i="5"/>
  <c r="H72" i="5"/>
  <c r="I71" i="5"/>
  <c r="H71" i="5"/>
  <c r="I70" i="5"/>
  <c r="H70" i="5"/>
  <c r="I69" i="5"/>
  <c r="H69" i="5"/>
  <c r="I68" i="5"/>
  <c r="H68" i="5"/>
  <c r="I67" i="5"/>
  <c r="H67" i="5"/>
  <c r="I66" i="5"/>
  <c r="H66" i="5"/>
  <c r="I65" i="5"/>
  <c r="H65" i="5"/>
  <c r="I64" i="5"/>
  <c r="H64" i="5"/>
  <c r="I63" i="5"/>
  <c r="H63" i="5"/>
  <c r="I62" i="5"/>
  <c r="H62" i="5"/>
  <c r="I61" i="5"/>
  <c r="H61" i="5"/>
  <c r="I60" i="5"/>
  <c r="H60" i="5"/>
  <c r="I59" i="5"/>
  <c r="H59" i="5"/>
  <c r="I58" i="5"/>
  <c r="H58" i="5"/>
  <c r="I57" i="5"/>
  <c r="H57" i="5"/>
  <c r="I56" i="5"/>
  <c r="H56" i="5"/>
  <c r="I55" i="5"/>
  <c r="H55" i="5"/>
  <c r="I54" i="5"/>
  <c r="H54" i="5"/>
  <c r="I53" i="5"/>
  <c r="H53" i="5"/>
  <c r="I52" i="5"/>
  <c r="H52" i="5"/>
  <c r="I51" i="5"/>
  <c r="H51" i="5"/>
  <c r="I50" i="5"/>
  <c r="H50" i="5"/>
  <c r="I49" i="5"/>
  <c r="H49" i="5"/>
  <c r="I48" i="5"/>
  <c r="H48" i="5"/>
  <c r="I47" i="5"/>
  <c r="H47" i="5"/>
  <c r="I46" i="5"/>
  <c r="H46" i="5"/>
  <c r="I45" i="5"/>
  <c r="H45" i="5"/>
  <c r="I44" i="5"/>
  <c r="H44" i="5"/>
  <c r="I43" i="5"/>
  <c r="H43" i="5"/>
  <c r="I42" i="5"/>
  <c r="H42" i="5"/>
  <c r="I41" i="5"/>
  <c r="H41" i="5"/>
  <c r="I40" i="5"/>
  <c r="H40" i="5"/>
  <c r="I39" i="5"/>
  <c r="H39" i="5"/>
  <c r="I38" i="5"/>
  <c r="H38" i="5"/>
  <c r="I37" i="5"/>
  <c r="H37" i="5"/>
  <c r="I36" i="5"/>
  <c r="H36" i="5"/>
  <c r="I35" i="5"/>
  <c r="H35" i="5"/>
  <c r="I34" i="5"/>
  <c r="H34" i="5"/>
  <c r="I33" i="5"/>
  <c r="H33" i="5"/>
  <c r="I32" i="5"/>
  <c r="H32" i="5"/>
  <c r="I31" i="5"/>
  <c r="H31" i="5"/>
  <c r="I30" i="5"/>
  <c r="H30" i="5"/>
  <c r="I29" i="5"/>
  <c r="H29" i="5"/>
  <c r="I28" i="5"/>
  <c r="H28" i="5"/>
  <c r="I27" i="5"/>
  <c r="H27" i="5"/>
  <c r="I26" i="5"/>
  <c r="H26" i="5"/>
  <c r="I25" i="5"/>
  <c r="H25" i="5"/>
  <c r="I24" i="5"/>
  <c r="H24" i="5"/>
  <c r="I23" i="5"/>
  <c r="H23" i="5"/>
  <c r="I22" i="5"/>
  <c r="H22" i="5"/>
  <c r="I21" i="5"/>
  <c r="H21" i="5"/>
  <c r="I20" i="5"/>
  <c r="H20" i="5"/>
  <c r="I19" i="5"/>
  <c r="H19" i="5"/>
  <c r="I18" i="5"/>
  <c r="H18" i="5"/>
  <c r="I17" i="5"/>
  <c r="H17" i="5"/>
  <c r="I16" i="5"/>
  <c r="H16" i="5"/>
  <c r="I15" i="5"/>
  <c r="H15" i="5"/>
  <c r="I14" i="5"/>
  <c r="H14" i="5"/>
  <c r="I13" i="5"/>
  <c r="H13" i="5"/>
  <c r="B11" i="5"/>
  <c r="P26" i="4"/>
  <c r="T26" i="4" s="1"/>
  <c r="Q23" i="4"/>
  <c r="D27" i="8" s="1"/>
  <c r="O23" i="4"/>
  <c r="N23" i="4"/>
  <c r="M23" i="4"/>
  <c r="L23" i="4"/>
  <c r="F17" i="4"/>
  <c r="F16" i="4"/>
  <c r="V26" i="4" l="1"/>
  <c r="U26" i="4"/>
  <c r="H10" i="5"/>
  <c r="J10" i="5" s="1"/>
  <c r="I10" i="5"/>
  <c r="S26" i="4"/>
  <c r="P23" i="4"/>
  <c r="W26" i="4" l="1"/>
  <c r="W23" i="4" s="1"/>
  <c r="U23" i="4"/>
  <c r="V23" i="4"/>
  <c r="D31" i="8"/>
  <c r="D30" i="7"/>
  <c r="D28" i="8" l="1"/>
  <c r="D29" i="8" s="1"/>
  <c r="H74" i="8" s="1"/>
  <c r="Q13" i="4"/>
  <c r="E64" i="7"/>
  <c r="D32" i="8"/>
  <c r="E74" i="8" s="1"/>
  <c r="D28" i="7" l="1"/>
  <c r="H64" i="7" s="1"/>
  <c r="E79" i="1"/>
  <c r="C78" i="1"/>
  <c r="H7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Amandine MUTEL</author>
    <author>Emilia MORINAY</author>
  </authors>
  <commentList>
    <comment ref="D14" authorId="0" shapeId="0" xr:uid="{D1B2A794-22BE-44A9-AD06-A2626CBFDB17}">
      <text>
        <r>
          <rPr>
            <b/>
            <sz val="10"/>
            <color indexed="81"/>
            <rFont val="Tahoma"/>
            <family val="2"/>
          </rPr>
          <t>N° d'enrégistrement de votre demande d'autorisation d'activité partielle auprès de la DREETS</t>
        </r>
      </text>
    </comment>
    <comment ref="K24" authorId="1" shapeId="0" xr:uid="{C47A7A60-B57F-4AF3-B2D0-F4478291625E}">
      <text>
        <r>
          <rPr>
            <b/>
            <sz val="10"/>
            <color indexed="81"/>
            <rFont val="Tahoma"/>
            <family val="2"/>
          </rPr>
          <t>les formations démarrées en 2021 doivent se terminer avant le 31/12/2022</t>
        </r>
      </text>
    </comment>
    <comment ref="R24" authorId="1" shapeId="0" xr:uid="{A42F6EC4-6A07-418B-A6D3-A421192F12B9}">
      <text>
        <r>
          <rPr>
            <b/>
            <sz val="10"/>
            <color indexed="81"/>
            <rFont val="Tahoma"/>
            <family val="2"/>
          </rPr>
          <t xml:space="preserve">Pour les structures sous le régime temporaire : les frais annexes sont pris en charge à hauteur de 2€ HT par heure de formation </t>
        </r>
        <r>
          <rPr>
            <b/>
            <u/>
            <sz val="10"/>
            <color indexed="81"/>
            <rFont val="Tahoma"/>
            <family val="2"/>
          </rPr>
          <t>présentielle</t>
        </r>
        <r>
          <rPr>
            <b/>
            <sz val="10"/>
            <color indexed="81"/>
            <rFont val="Tahoma"/>
            <family val="2"/>
          </rPr>
          <t xml:space="preserve"> et par salarié.
</t>
        </r>
      </text>
    </comment>
    <comment ref="T24" authorId="1" shapeId="0" xr:uid="{EEA4056E-43D1-45A8-8C6B-5E5C3C4C64AD}">
      <text>
        <r>
          <rPr>
            <b/>
            <sz val="10"/>
            <color indexed="81"/>
            <rFont val="Tahoma"/>
            <family val="2"/>
          </rPr>
          <t>seules les valeurs "incomplet" et "incomplet, manque la date de début d'AP" sont bloquants</t>
        </r>
      </text>
    </comment>
    <comment ref="O25" authorId="1" shapeId="0" xr:uid="{6411902F-C2C5-4E51-8D64-1E029C1E3CE9}">
      <text>
        <r>
          <rPr>
            <b/>
            <sz val="10"/>
            <color indexed="81"/>
            <rFont val="Tahoma"/>
            <family val="2"/>
          </rPr>
          <t>Pour les salariés des entreprises en difficultés économqiues ou en mutation et/ou reprise d'activité, remplir la colonne "hors activité partielle"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Emilia MORINAY</author>
  </authors>
  <commentList>
    <comment ref="B3" authorId="0" shapeId="0" xr:uid="{B49A58AB-5BBA-479F-BDDB-0CC83BB46FF6}">
      <text>
        <r>
          <rPr>
            <b/>
            <sz val="9"/>
            <color indexed="81"/>
            <rFont val="Tahoma"/>
            <family val="2"/>
          </rPr>
          <t>6ème modification en cours de parution, elle proroge le régime temporaire jusqu'au 30 juin 2022</t>
        </r>
      </text>
    </comment>
  </commentList>
</comments>
</file>

<file path=xl/sharedStrings.xml><?xml version="1.0" encoding="utf-8"?>
<sst xmlns="http://schemas.openxmlformats.org/spreadsheetml/2006/main" count="231" uniqueCount="167">
  <si>
    <t xml:space="preserve">Remplir les cases vertes </t>
  </si>
  <si>
    <t>1/ IDENTIFICATION DU DEMANDEUR</t>
  </si>
  <si>
    <t xml:space="preserve">Nom de l'Entreprise </t>
  </si>
  <si>
    <t>Représentant légal Entreprise</t>
  </si>
  <si>
    <t xml:space="preserve">SIRET Entreprise </t>
  </si>
  <si>
    <t>N° adhérent AFDAS</t>
  </si>
  <si>
    <t xml:space="preserve">Région Entreprise </t>
  </si>
  <si>
    <t xml:space="preserve">Référence demande activité partielle </t>
  </si>
  <si>
    <t xml:space="preserve">Effectif total </t>
  </si>
  <si>
    <t xml:space="preserve">Effectif en activité partielle </t>
  </si>
  <si>
    <t xml:space="preserve">Date de début de l'activité partielle </t>
  </si>
  <si>
    <t>Date de fin de l'activité partielle</t>
  </si>
  <si>
    <t>Contact Entreprise pour suivi FNE</t>
  </si>
  <si>
    <t>2/ RECAPITULATIF DE VOTRE DEMANDE FNE Formation rebond</t>
  </si>
  <si>
    <t>Coût pédagogique total HT</t>
  </si>
  <si>
    <r>
      <t xml:space="preserve">Frais annexes HT </t>
    </r>
    <r>
      <rPr>
        <i/>
        <sz val="12"/>
        <rFont val="Calibri"/>
        <family val="2"/>
        <scheme val="minor"/>
      </rPr>
      <t>(le cas échéant)</t>
    </r>
  </si>
  <si>
    <t>Coût total</t>
  </si>
  <si>
    <t xml:space="preserve">Volume d'heures </t>
  </si>
  <si>
    <t>Nbre de salariés en activité partielle  formés</t>
  </si>
  <si>
    <t>Nbre de salariés hors activité partielle formés</t>
  </si>
  <si>
    <t>Financement FNE-Formation demandé HT</t>
  </si>
  <si>
    <r>
      <t>3/ ENGAGEMENTS DE L'ENTREPRISE</t>
    </r>
    <r>
      <rPr>
        <b/>
        <sz val="14"/>
        <color rgb="FFC00000"/>
        <rFont val="Calibri"/>
        <family val="2"/>
      </rPr>
      <t xml:space="preserve"> EN ACTIVITE PARTIELLE / Régime Temporaire</t>
    </r>
  </si>
  <si>
    <t>Je soussigné(e)</t>
  </si>
  <si>
    <t>, en qualité de représentant(e) légal(e) de l’entreprise désignée dans le présent dossier, ayant</t>
  </si>
  <si>
    <t>qualité pour l’engager juridiquement, sollicite une aide publique pour un montant de</t>
  </si>
  <si>
    <t>HT sur la base d'un coût total de</t>
  </si>
  <si>
    <t>HT pour la réalisation du plan de formation détaillé présenté dans la demande FNE-Formation.</t>
  </si>
  <si>
    <t xml:space="preserve">J’atteste sur l’honneur la régularité de la situation fiscale et sociale de l’organisme que je représente. 
 </t>
  </si>
  <si>
    <t>J’ai pris connaissance des obligations liées au bénéfice de cette aide publique et m’engage à les respecter.</t>
  </si>
  <si>
    <t>Le non-respect des clauses ci-dessus entraînerait l’annulation des fonds FNE octroyés et le remboursement des fonds si ceux-ci ont déjà été réglés.</t>
  </si>
  <si>
    <t xml:space="preserve">Je certifie l’exactitude des renseignements indiqués dans le présent dossier et ses annexes.
J’atteste sur l’honneur la régularité de la situation fiscale et sociale de l’organisme que je représente. 
J’ai pris connaissance des obligations liées au bénéfice de cette aide publique et m’engage à les respecter si l’aide m’est attribuée. </t>
  </si>
  <si>
    <t xml:space="preserve">Date : 							</t>
  </si>
  <si>
    <t>Nom, prénom, qualité, signature :</t>
  </si>
  <si>
    <t>Cachet entreprise</t>
  </si>
  <si>
    <t xml:space="preserve">A compléter </t>
  </si>
  <si>
    <t xml:space="preserve">1-Plan formation FNE à remplir </t>
  </si>
  <si>
    <t>2 - Liste salariés à remplir</t>
  </si>
  <si>
    <t xml:space="preserve">A signer : 1 formulaire en fonction de la situation de votre Entreprise : </t>
  </si>
  <si>
    <t xml:space="preserve">Formulaire pour les entreprises en Activité partielle =&gt; </t>
  </si>
  <si>
    <t>3a-RT_Dde FNE AP à signer</t>
  </si>
  <si>
    <t>Formulaire pour les entreprises en Difficultés économiques =&gt;</t>
  </si>
  <si>
    <t>3b-RT_Dde FNE DE à signer</t>
  </si>
  <si>
    <t>Formulaire pour les entreprises en Mutation et/ou reprise d'activité =&gt;</t>
  </si>
  <si>
    <t>3c-RT_Dde FNE MRA à signer</t>
  </si>
  <si>
    <t>Formulaire pour les entreprises en difficultés économiques =&gt;</t>
  </si>
  <si>
    <t>Formulaire pour les entreprises en mutation et/ou reprise d'activité =&gt;</t>
  </si>
  <si>
    <t>Régimes</t>
  </si>
  <si>
    <t>Régime_Temporaire</t>
  </si>
  <si>
    <t>Régime_Général</t>
  </si>
  <si>
    <t>HAP</t>
  </si>
  <si>
    <t>&lt;300</t>
  </si>
  <si>
    <t>&lt;50</t>
  </si>
  <si>
    <t>300 à 1 000</t>
  </si>
  <si>
    <t>&lt;250</t>
  </si>
  <si>
    <t xml:space="preserve">IDENTIFICATION DU DEMANDEUR </t>
  </si>
  <si>
    <t>RGEC</t>
  </si>
  <si>
    <t>&gt;1 000</t>
  </si>
  <si>
    <t>&gt;250</t>
  </si>
  <si>
    <t xml:space="preserve">Nom de l'entreprise </t>
  </si>
  <si>
    <t>RETMAE</t>
  </si>
  <si>
    <t xml:space="preserve">Numéro adhérent </t>
  </si>
  <si>
    <t xml:space="preserve">CADRE RESERVE A L'AFDAS - Pièces justificatives </t>
  </si>
  <si>
    <t>SIRET Entreprise</t>
  </si>
  <si>
    <r>
      <t xml:space="preserve">Décision d'autorisation d'activité partielle présente au dossier </t>
    </r>
    <r>
      <rPr>
        <b/>
        <i/>
        <sz val="11"/>
        <rFont val="Calibri"/>
        <family val="2"/>
        <scheme val="minor"/>
      </rPr>
      <t>(le cas échéant)</t>
    </r>
  </si>
  <si>
    <t xml:space="preserve">Région de l'Entreprise </t>
  </si>
  <si>
    <t>Cofinancement du delta, le cas échéant (ent. de +300 salariés et situation Mutations et/ou reprise d'activité) :</t>
  </si>
  <si>
    <t xml:space="preserve">         Conventionnel</t>
  </si>
  <si>
    <t>Volontaire</t>
  </si>
  <si>
    <t>Reste à charge 
(remboursement entreprise)</t>
  </si>
  <si>
    <t xml:space="preserve">Représentant légal </t>
  </si>
  <si>
    <t>SI D19 "Régime_Temporaire"</t>
  </si>
  <si>
    <t>SI D20 "&lt;300" *100%</t>
  </si>
  <si>
    <t>SI D20 "300 à 1 000" SI "Activité partielle droit commun (APDC)"; "difficulté économique : art. L 1233-3 du code du travail (cf. 1°, 2°, 3°, hors 4°)"; "Mutations et/ou reprise de l'activité" *70% ; "Activité partielle Longue Durée (APLD)"*80% "</t>
  </si>
  <si>
    <t>SI D19 Régime_Général</t>
  </si>
  <si>
    <t xml:space="preserve">Contact Entreprise pour suivi FNE </t>
  </si>
  <si>
    <t>Nom, prénom</t>
  </si>
  <si>
    <t>Téléphone</t>
  </si>
  <si>
    <t xml:space="preserve">Régime applicable </t>
  </si>
  <si>
    <t>E-mail</t>
  </si>
  <si>
    <t>Effectif en activité partielle, le cas échéant</t>
  </si>
  <si>
    <t>Seules les cases vertes sont à remplir</t>
  </si>
  <si>
    <t>Totaux</t>
  </si>
  <si>
    <t xml:space="preserve">N° demande Web
(si déjà saisie)  </t>
  </si>
  <si>
    <t>Intitulé des formations</t>
  </si>
  <si>
    <r>
      <t xml:space="preserve">Typologie de parcours
</t>
    </r>
    <r>
      <rPr>
        <i/>
        <sz val="11"/>
        <rFont val="Calibri"/>
        <family val="2"/>
        <scheme val="minor"/>
      </rPr>
      <t>(menu déroulant)</t>
    </r>
  </si>
  <si>
    <r>
      <t xml:space="preserve">Composition du parcours
</t>
    </r>
    <r>
      <rPr>
        <i/>
        <sz val="11"/>
        <rFont val="Calibri"/>
        <family val="2"/>
        <scheme val="minor"/>
      </rPr>
      <t>(cases à cocher)</t>
    </r>
  </si>
  <si>
    <r>
      <t xml:space="preserve">Type de formation
</t>
    </r>
    <r>
      <rPr>
        <i/>
        <sz val="11"/>
        <rFont val="Calibri"/>
        <family val="2"/>
        <scheme val="minor"/>
      </rPr>
      <t>(menu déroulant)</t>
    </r>
  </si>
  <si>
    <t>Nom de l'OF</t>
  </si>
  <si>
    <t>Date de début de l'action</t>
  </si>
  <si>
    <t>Date de fin de l'action</t>
  </si>
  <si>
    <t>Nbre d'heures (00,00)</t>
  </si>
  <si>
    <r>
      <t xml:space="preserve">Dont heures en </t>
    </r>
    <r>
      <rPr>
        <b/>
        <sz val="11"/>
        <color rgb="FFFF0000"/>
        <rFont val="Calibri"/>
        <family val="2"/>
        <scheme val="minor"/>
      </rPr>
      <t>présentiel</t>
    </r>
    <r>
      <rPr>
        <b/>
        <sz val="11"/>
        <rFont val="Calibri"/>
        <family val="2"/>
        <scheme val="minor"/>
      </rPr>
      <t xml:space="preserve"> (00,00)</t>
    </r>
  </si>
  <si>
    <t xml:space="preserve">nbre de salariés </t>
  </si>
  <si>
    <r>
      <t xml:space="preserve">Coût pédagogique Total €
</t>
    </r>
    <r>
      <rPr>
        <b/>
        <sz val="14"/>
        <color rgb="FFFF0000"/>
        <rFont val="Calibri"/>
        <family val="2"/>
        <scheme val="minor"/>
      </rPr>
      <t>HT</t>
    </r>
  </si>
  <si>
    <r>
      <t xml:space="preserve">Demande de frais annexes ?
</t>
    </r>
    <r>
      <rPr>
        <i/>
        <sz val="11"/>
        <rFont val="Calibri"/>
        <family val="2"/>
        <scheme val="minor"/>
      </rPr>
      <t>menu déroulant</t>
    </r>
  </si>
  <si>
    <t>Contrôle des dates de formation</t>
  </si>
  <si>
    <r>
      <t xml:space="preserve">Montant </t>
    </r>
    <r>
      <rPr>
        <b/>
        <sz val="11"/>
        <color rgb="FFFF0000"/>
        <rFont val="Calibri"/>
        <family val="2"/>
        <scheme val="minor"/>
      </rPr>
      <t>CP</t>
    </r>
    <r>
      <rPr>
        <b/>
        <sz val="11"/>
        <rFont val="Calibri"/>
        <family val="2"/>
        <scheme val="minor"/>
      </rPr>
      <t xml:space="preserve"> pris en charge par le
FNE Formation
€</t>
    </r>
  </si>
  <si>
    <r>
      <t xml:space="preserve">Montant </t>
    </r>
    <r>
      <rPr>
        <b/>
        <sz val="11"/>
        <color rgb="FFFF0000"/>
        <rFont val="Calibri"/>
        <family val="2"/>
        <scheme val="minor"/>
      </rPr>
      <t>frais annexes</t>
    </r>
    <r>
      <rPr>
        <b/>
        <sz val="11"/>
        <rFont val="Calibri"/>
        <family val="2"/>
        <scheme val="minor"/>
      </rPr>
      <t xml:space="preserve"> pris en charge par le
FNE Formation 
€</t>
    </r>
  </si>
  <si>
    <r>
      <t xml:space="preserve">Montant </t>
    </r>
    <r>
      <rPr>
        <b/>
        <sz val="11"/>
        <color rgb="FFFF0000"/>
        <rFont val="Calibri"/>
        <family val="2"/>
        <scheme val="minor"/>
      </rPr>
      <t xml:space="preserve">total </t>
    </r>
    <r>
      <rPr>
        <b/>
        <sz val="11"/>
        <rFont val="Calibri"/>
        <family val="2"/>
        <scheme val="minor"/>
      </rPr>
      <t>pris en charge par le
FNE Formation
€</t>
    </r>
  </si>
  <si>
    <t xml:space="preserve">Justification du coût horaire </t>
  </si>
  <si>
    <r>
      <t xml:space="preserve">Descriptif de la demande
</t>
    </r>
    <r>
      <rPr>
        <i/>
        <sz val="11"/>
        <rFont val="Calibri"/>
        <family val="2"/>
        <scheme val="minor"/>
      </rPr>
      <t>(contexte dans lequel l’entreprise propose le(s) parcours de formation, enjeux auxquels elle est confrontée et lien avec les propositions de parcours)</t>
    </r>
  </si>
  <si>
    <t xml:space="preserve">Instruction 
Colonne réservée AFDAS </t>
  </si>
  <si>
    <t>contrôle date début</t>
  </si>
  <si>
    <t>Nb. mois</t>
  </si>
  <si>
    <t>En activité partielle</t>
  </si>
  <si>
    <t>Hors activité partielle</t>
  </si>
  <si>
    <t>Total</t>
  </si>
  <si>
    <t xml:space="preserve">Je soussigné(e) </t>
  </si>
  <si>
    <t>total</t>
  </si>
  <si>
    <t xml:space="preserve">Colonnes réservéés AFDAS </t>
  </si>
  <si>
    <r>
      <t xml:space="preserve">Nom
</t>
    </r>
    <r>
      <rPr>
        <i/>
        <sz val="11"/>
        <rFont val="Arial"/>
        <family val="2"/>
      </rPr>
      <t>ex : Dupont</t>
    </r>
  </si>
  <si>
    <r>
      <t xml:space="preserve">Prénom
</t>
    </r>
    <r>
      <rPr>
        <i/>
        <sz val="11"/>
        <rFont val="Arial"/>
        <family val="2"/>
      </rPr>
      <t>ex : Pierre</t>
    </r>
  </si>
  <si>
    <r>
      <t xml:space="preserve">En activité partielle /
hors activité partielle
</t>
    </r>
    <r>
      <rPr>
        <i/>
        <sz val="10"/>
        <color theme="9" tint="-0.249977111117893"/>
        <rFont val="Arial"/>
        <family val="2"/>
      </rPr>
      <t xml:space="preserve">(pour les salariés provenant d'entreprises qui ne sont pas en activité partielle, choisir "hors activité partielle")
</t>
    </r>
    <r>
      <rPr>
        <i/>
        <sz val="10"/>
        <rFont val="Arial"/>
        <family val="2"/>
      </rPr>
      <t>menu déroulant</t>
    </r>
  </si>
  <si>
    <r>
      <t xml:space="preserve">n° des actions de formation
</t>
    </r>
    <r>
      <rPr>
        <sz val="11"/>
        <rFont val="Arial"/>
        <family val="2"/>
      </rPr>
      <t xml:space="preserve">(colonne A de l'onglet 
1-Plan formation FNE à remplir)
</t>
    </r>
    <r>
      <rPr>
        <i/>
        <sz val="11"/>
        <rFont val="Arial"/>
        <family val="2"/>
      </rPr>
      <t>Ex : 1, 2 et 5</t>
    </r>
  </si>
  <si>
    <t>nb sal en AP</t>
  </si>
  <si>
    <t>nb sal hors AP</t>
  </si>
  <si>
    <t xml:space="preserve">FNE Formation 2021-2022 - Plan de formation prévisionnel </t>
  </si>
  <si>
    <r>
      <t xml:space="preserve">3/ ENGAGEMENTS DE L'ENTREPRISE </t>
    </r>
    <r>
      <rPr>
        <b/>
        <sz val="14"/>
        <color rgb="FFC00000"/>
        <rFont val="Calibri"/>
        <family val="2"/>
      </rPr>
      <t>EN DIFFICULTE ECONOMIQUE / Régime Temporaire</t>
    </r>
  </si>
  <si>
    <t>HT pour la réalisation du plan de formation détaillé présenté dans la demande FNE Formation.</t>
  </si>
  <si>
    <t xml:space="preserve">J’atteste sur l’honneur la régularité de la situation fiscale et sociale de l’organisme que je représente. J’ai pris connaissance des obligations liées au bénéfice de cette aide publique et m’engage à les respecter.
 </t>
  </si>
  <si>
    <t>Si situation de Mutations, indiquez le type :</t>
  </si>
  <si>
    <r>
      <t xml:space="preserve">3/ ENGAGEMENTS DE L'ENTREPRISE </t>
    </r>
    <r>
      <rPr>
        <b/>
        <sz val="14"/>
        <color rgb="FFC00000"/>
        <rFont val="Calibri"/>
        <family val="2"/>
      </rPr>
      <t>EN MUTATIONS ET/OU REPRISE D'ACTIVITE / Régime Temporaire</t>
    </r>
  </si>
  <si>
    <r>
      <t xml:space="preserve">1 - Précisions complémentaires concernant les </t>
    </r>
    <r>
      <rPr>
        <b/>
        <sz val="14"/>
        <color rgb="FF0070C0"/>
        <rFont val="Calibri"/>
        <family val="2"/>
        <scheme val="minor"/>
      </rPr>
      <t>aides d'Etat</t>
    </r>
    <r>
      <rPr>
        <b/>
        <sz val="14"/>
        <color rgb="FFFF0000"/>
        <rFont val="Calibri"/>
        <family val="2"/>
        <scheme val="minor"/>
      </rPr>
      <t>*</t>
    </r>
    <r>
      <rPr>
        <b/>
        <sz val="14"/>
        <rFont val="Calibri"/>
        <family val="2"/>
        <scheme val="minor"/>
      </rPr>
      <t xml:space="preserve"> - </t>
    </r>
    <r>
      <rPr>
        <b/>
        <sz val="14"/>
        <color rgb="FF0070C0"/>
        <rFont val="Calibri"/>
        <family val="2"/>
        <scheme val="minor"/>
      </rPr>
      <t>Régime cadre temporaire SA.56985 pour le soutien aux entreprises</t>
    </r>
  </si>
  <si>
    <t>Cinquième modification de l'encadrement temporaire du 28 janvier 2021 - paragraphe 20, 21 et 24</t>
  </si>
  <si>
    <r>
      <t xml:space="preserve">2 - Précisions complémentaires concernant la </t>
    </r>
    <r>
      <rPr>
        <b/>
        <sz val="14"/>
        <color rgb="FF0070C0"/>
        <rFont val="Calibri"/>
        <family val="2"/>
        <scheme val="minor"/>
      </rPr>
      <t>situation de difficulté économique de l’entreprise</t>
    </r>
  </si>
  <si>
    <r>
      <rPr>
        <b/>
        <sz val="14"/>
        <color rgb="FFFF0000"/>
        <rFont val="Arial"/>
        <family val="2"/>
      </rPr>
      <t>*</t>
    </r>
    <r>
      <rPr>
        <sz val="11"/>
        <rFont val="Arial"/>
        <family val="2"/>
      </rPr>
      <t xml:space="preserve">Le régime d’aides servant de base juridique à l’octroi des aides que vous avez reçues devrait être indiqué sur la délibération de la collectivité vous ayant attribué l’aide, sur le courrier de notification de l’aide, sur la convention attributive de l’aide ou dans le texte législatif ou règlementaire constituant la base juridique de l’aide.
</t>
    </r>
    <r>
      <rPr>
        <b/>
        <sz val="11"/>
        <rFont val="Arial"/>
        <family val="2"/>
      </rPr>
      <t xml:space="preserve">Ne sont pas incluses dans le plafond de </t>
    </r>
    <r>
      <rPr>
        <b/>
        <sz val="11"/>
        <color rgb="FF00B0F0"/>
        <rFont val="Arial"/>
        <family val="2"/>
      </rPr>
      <t>2,3 M€</t>
    </r>
    <r>
      <rPr>
        <b/>
        <sz val="11"/>
        <rFont val="Arial"/>
        <family val="2"/>
      </rPr>
      <t xml:space="preserve"> les aides de l’Etat pour les salaires des salariés en activité partielle, ni la subvention FNE-Formation dont vous auriez bénéficié en 2020. </t>
    </r>
  </si>
  <si>
    <r>
      <t xml:space="preserve">Référence demande d'activité partielle, 
</t>
    </r>
    <r>
      <rPr>
        <i/>
        <sz val="12"/>
        <rFont val="Arial"/>
        <family val="2"/>
      </rPr>
      <t>le cas échéant</t>
    </r>
  </si>
  <si>
    <r>
      <t xml:space="preserve">Situation de l'entreprise </t>
    </r>
    <r>
      <rPr>
        <i/>
        <sz val="12"/>
        <rFont val="Arial"/>
        <family val="2"/>
      </rPr>
      <t>(menu déroulant)</t>
    </r>
  </si>
  <si>
    <r>
      <t xml:space="preserve">Date de début de l'activité partielle </t>
    </r>
    <r>
      <rPr>
        <i/>
        <sz val="12"/>
        <rFont val="Arial"/>
        <family val="2"/>
      </rPr>
      <t>(le cas échéant)</t>
    </r>
  </si>
  <si>
    <r>
      <t xml:space="preserve">Date de fin de l'activité partielle </t>
    </r>
    <r>
      <rPr>
        <i/>
        <sz val="12"/>
        <rFont val="Arial"/>
        <family val="2"/>
      </rPr>
      <t>(le cas échéant)</t>
    </r>
  </si>
  <si>
    <r>
      <t xml:space="preserve">Si situation de Mutations, indiquez le type  </t>
    </r>
    <r>
      <rPr>
        <i/>
        <sz val="12"/>
        <rFont val="Arial"/>
        <family val="2"/>
      </rPr>
      <t>(menu déroulant)</t>
    </r>
  </si>
  <si>
    <r>
      <t>Effectif total de l'Entreprise (SIREN)</t>
    </r>
    <r>
      <rPr>
        <b/>
        <i/>
        <sz val="12"/>
        <rFont val="Arial"/>
        <family val="2"/>
      </rPr>
      <t xml:space="preserve"> </t>
    </r>
    <r>
      <rPr>
        <i/>
        <sz val="12"/>
        <rFont val="Arial"/>
        <family val="2"/>
      </rPr>
      <t>(menu déroulant)</t>
    </r>
  </si>
  <si>
    <t>Situation de l'entreprise</t>
  </si>
  <si>
    <t xml:space="preserve">E-mail </t>
  </si>
  <si>
    <t>Anciens objectifs de la demande</t>
  </si>
  <si>
    <t>Garantir les conditions de sécurité sanitaire des clients / du public et des collaborateurs</t>
  </si>
  <si>
    <t>Maintenir ou développer le CA / l’activité / l’audience (commerce, marketing, communication)</t>
  </si>
  <si>
    <t>Développer et diversifier les compétences techniques cœur de métier</t>
  </si>
  <si>
    <t>Développer l’efficacité globale de l’organisation (management, gestion, RH, …)</t>
  </si>
  <si>
    <t>Renforcer les compétences transversales des salariés (bureautique, langue, efficacité personnelle, …)</t>
  </si>
  <si>
    <t>Obtenir un diplôme / une certification pour sécuriser les parcours des salariés</t>
  </si>
  <si>
    <t>Typologie parcours 2021</t>
  </si>
  <si>
    <t>Parcours compétences spécifiques contexte Covid-19</t>
  </si>
  <si>
    <t>Parcours anticipation des mutations</t>
  </si>
  <si>
    <t>Parcours certifiant ou VAE</t>
  </si>
  <si>
    <t>Cléa (compétences clés, illettrisme, savoirs de base)</t>
  </si>
  <si>
    <t>Bilan de compétences</t>
  </si>
  <si>
    <t>Parcours reconversion (sur un autre métier dans l'entreprise)</t>
  </si>
  <si>
    <t>Type de formation</t>
  </si>
  <si>
    <t>Certifiante (formations inscrites au Répertoire spécifique, BC, CAP, CCP...)</t>
  </si>
  <si>
    <t>Certificat Cléa (certificat spécifique aux savoirs et connaissances de base)</t>
  </si>
  <si>
    <t>Diplôme d'Etat / Titres RNCP (ex. : DU préparateur physique, titre agent de restauration)</t>
  </si>
  <si>
    <t>Certificat de qualification professionnelle (ex. : CQP électricien du spectacle)</t>
  </si>
  <si>
    <t>VAE (valorisation des acquis de l'expérience)</t>
  </si>
  <si>
    <t>Non certifiante (attestation de formation)</t>
  </si>
  <si>
    <r>
      <t xml:space="preserve">Modalité pédagogique
</t>
    </r>
    <r>
      <rPr>
        <i/>
        <sz val="11"/>
        <rFont val="Calibri"/>
        <family val="2"/>
        <scheme val="minor"/>
      </rPr>
      <t>(menu détoulant)</t>
    </r>
  </si>
  <si>
    <t>Modalités pédagogiques</t>
  </si>
  <si>
    <t>100% à distance</t>
  </si>
  <si>
    <t>100% présentiel</t>
  </si>
  <si>
    <t>distanciel + présentiel</t>
  </si>
  <si>
    <t>formation interne</t>
  </si>
  <si>
    <t>AFEST</t>
  </si>
  <si>
    <r>
      <t xml:space="preserve">Durée des modules de formation
</t>
    </r>
    <r>
      <rPr>
        <i/>
        <sz val="11"/>
        <rFont val="Calibri"/>
        <family val="2"/>
        <scheme val="minor"/>
      </rPr>
      <t>(en mois)</t>
    </r>
  </si>
  <si>
    <r>
      <t>Nom, prénom, qualité, signature</t>
    </r>
    <r>
      <rPr>
        <b/>
        <i/>
        <sz val="11"/>
        <rFont val="Calibri"/>
        <family val="2"/>
        <scheme val="minor"/>
      </rPr>
      <t xml:space="preserve"> </t>
    </r>
    <r>
      <rPr>
        <b/>
        <sz val="11"/>
        <rFont val="Calibri"/>
        <family val="2"/>
        <scheme val="minor"/>
      </rPr>
      <t>:</t>
    </r>
  </si>
  <si>
    <r>
      <t xml:space="preserve">en qualité de représentant(e) légal(e) de l’entreprise désignée dans le présent dossier, ayant qualité pour l’engager juridiquement,
• certifie avoir obtenu l'accord écrit de chaque salarié déclaré </t>
    </r>
    <r>
      <rPr>
        <b/>
        <sz val="10"/>
        <rFont val="Arial"/>
        <family val="2"/>
      </rPr>
      <t>en activité partielle</t>
    </r>
    <r>
      <rPr>
        <sz val="10"/>
        <rFont val="Arial"/>
        <family val="2"/>
      </rPr>
      <t xml:space="preserve"> ci-dessous pour suivre la formation et m'engage à conserver ces accords pendant trois ans et les fournir en cas de contrôle </t>
    </r>
    <r>
      <rPr>
        <i/>
        <sz val="10"/>
        <rFont val="Arial"/>
        <family val="2"/>
      </rPr>
      <t>(seulement pour les entreprises en activité partielle)</t>
    </r>
    <r>
      <rPr>
        <sz val="10"/>
        <rFont val="Arial"/>
        <family val="2"/>
      </rPr>
      <t>.</t>
    </r>
  </si>
  <si>
    <t>CP horaire par salarié €</t>
  </si>
  <si>
    <t>Mutations et/ou reprise de l'activité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</si>
</sst>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0.00\ &quot;€&quot;;\-#,##0.00\ &quot;€&quot;"/>
    <numFmt numFmtId="44" formatCode="_-* #,##0.00\ &quot;€&quot;_-;\-* #,##0.00\ &quot;€&quot;_-;_-* &quot;-&quot;??\ &quot;€&quot;_-;_-@_-"/>
    <numFmt numFmtId="43" formatCode="_-* #,##0.00_-;\-* #,##0.00_-;_-* &quot;-&quot;??_-;_-@_-"/>
    <numFmt numFmtId="164" formatCode="0#&quot; &quot;##&quot; &quot;##&quot; &quot;##&quot; &quot;##"/>
    <numFmt numFmtId="165" formatCode="#,##0.00\ &quot;€&quot;"/>
    <numFmt numFmtId="166" formatCode="_-* #,##0.00_ _€_-;\-* #,##0.00_ _€_-;_-* &quot;-&quot;??_ _€_-;_-@_-"/>
    <numFmt numFmtId="167" formatCode="#,##0\ &quot;€&quot;"/>
    <numFmt numFmtId="168" formatCode="#,##0_ ;\-#,##0\ "/>
    <numFmt numFmtId="169" formatCode="#,##0\ [$€-1]"/>
    <numFmt numFmtId="170" formatCode="_-* #,##0.00&quot; €&quot;_-;\-* #,##0.00&quot; €&quot;_-;_-* &quot;-&quot;??&quot; €&quot;_-;_-@_-"/>
    <numFmt numFmtId="171" formatCode="_-* #,##0_-;\-* #,##0_-;_-* &quot;-&quot;??_-;_-@_-"/>
  </numFmts>
  <fonts count="80" x14ac:knownFonts="1">
    <font>
      <sz val="11"/>
      <color theme="1"/>
      <name val="Calibri"/>
      <family val="2"/>
      <scheme val="minor"/>
    </font>
    <font>
      <sz val="11"/>
      <color theme="1"/>
      <name val="Calibri"/>
      <family val="2"/>
      <scheme val="minor"/>
    </font>
    <font>
      <b/>
      <sz val="11"/>
      <color theme="0"/>
      <name val="Calibri"/>
      <family val="2"/>
      <scheme val="minor"/>
    </font>
    <font>
      <b/>
      <sz val="11"/>
      <color rgb="FFFF0000"/>
      <name val="Arial"/>
      <family val="2"/>
    </font>
    <font>
      <b/>
      <sz val="10"/>
      <name val="Arial"/>
      <family val="2"/>
    </font>
    <font>
      <b/>
      <sz val="16"/>
      <color rgb="FFFF0000"/>
      <name val="Calibri"/>
      <family val="2"/>
      <scheme val="minor"/>
    </font>
    <font>
      <b/>
      <sz val="10"/>
      <name val="Calibri"/>
      <family val="2"/>
      <scheme val="minor"/>
    </font>
    <font>
      <b/>
      <sz val="14"/>
      <name val="Calibri"/>
      <family val="2"/>
    </font>
    <font>
      <sz val="12"/>
      <name val="Calibri"/>
      <family val="2"/>
      <scheme val="minor"/>
    </font>
    <font>
      <b/>
      <sz val="12"/>
      <name val="Calibri"/>
      <family val="2"/>
      <scheme val="minor"/>
    </font>
    <font>
      <sz val="12"/>
      <name val="Arial"/>
      <family val="2"/>
    </font>
    <font>
      <sz val="10"/>
      <name val="Arial"/>
      <family val="2"/>
    </font>
    <font>
      <b/>
      <sz val="11"/>
      <name val="Calibri"/>
      <family val="2"/>
      <scheme val="minor"/>
    </font>
    <font>
      <b/>
      <sz val="12"/>
      <name val="Arial"/>
      <family val="2"/>
    </font>
    <font>
      <sz val="11"/>
      <name val="Calibri"/>
      <family val="2"/>
      <scheme val="minor"/>
    </font>
    <font>
      <i/>
      <sz val="12"/>
      <name val="Calibri"/>
      <family val="2"/>
      <scheme val="minor"/>
    </font>
    <font>
      <b/>
      <sz val="12"/>
      <color theme="0"/>
      <name val="Calibri"/>
      <family val="2"/>
      <scheme val="minor"/>
    </font>
    <font>
      <b/>
      <sz val="12"/>
      <color theme="9" tint="-0.249977111117893"/>
      <name val="Calibri"/>
      <family val="2"/>
      <scheme val="minor"/>
    </font>
    <font>
      <b/>
      <sz val="14"/>
      <color rgb="FFC00000"/>
      <name val="Calibri"/>
      <family val="2"/>
    </font>
    <font>
      <sz val="10"/>
      <color theme="0"/>
      <name val="Arial"/>
      <family val="2"/>
    </font>
    <font>
      <i/>
      <sz val="11"/>
      <color rgb="FFFF0000"/>
      <name val="Calibri"/>
      <family val="2"/>
      <scheme val="minor"/>
    </font>
    <font>
      <u/>
      <sz val="11"/>
      <color theme="10"/>
      <name val="Calibri"/>
      <family val="2"/>
      <scheme val="minor"/>
    </font>
    <font>
      <b/>
      <sz val="10"/>
      <color rgb="FFFF0000"/>
      <name val="Arial"/>
      <family val="2"/>
    </font>
    <font>
      <sz val="16"/>
      <color rgb="FFFF0000"/>
      <name val="Arial"/>
      <family val="2"/>
    </font>
    <font>
      <b/>
      <sz val="14"/>
      <name val="Arial"/>
      <family val="2"/>
    </font>
    <font>
      <u/>
      <sz val="10"/>
      <color theme="10"/>
      <name val="Arial"/>
      <family val="2"/>
    </font>
    <font>
      <b/>
      <sz val="11"/>
      <color theme="0"/>
      <name val="Arial"/>
      <family val="2"/>
    </font>
    <font>
      <u/>
      <sz val="11"/>
      <color theme="0"/>
      <name val="Arial"/>
      <family val="2"/>
    </font>
    <font>
      <b/>
      <i/>
      <sz val="12"/>
      <color rgb="FFC00000"/>
      <name val="Arial"/>
      <family val="2"/>
    </font>
    <font>
      <b/>
      <sz val="11"/>
      <name val="Arial"/>
      <family val="2"/>
    </font>
    <font>
      <sz val="11"/>
      <name val="Arial"/>
      <family val="2"/>
    </font>
    <font>
      <b/>
      <sz val="11"/>
      <color theme="9" tint="-0.249977111117893"/>
      <name val="Arial"/>
      <family val="2"/>
    </font>
    <font>
      <sz val="8"/>
      <color rgb="FF000000"/>
      <name val="Segoe UI"/>
      <family val="2"/>
    </font>
    <font>
      <b/>
      <sz val="10"/>
      <color rgb="FFFF0000"/>
      <name val="Calibri"/>
      <family val="2"/>
      <scheme val="minor"/>
    </font>
    <font>
      <sz val="10"/>
      <name val="Calibri"/>
      <family val="2"/>
      <scheme val="minor"/>
    </font>
    <font>
      <b/>
      <sz val="28"/>
      <color theme="0"/>
      <name val="Calibri"/>
      <family val="2"/>
      <scheme val="minor"/>
    </font>
    <font>
      <sz val="10"/>
      <color theme="0"/>
      <name val="Calibri"/>
      <family val="2"/>
      <scheme val="minor"/>
    </font>
    <font>
      <b/>
      <sz val="10"/>
      <color theme="0"/>
      <name val="Calibri"/>
      <family val="2"/>
      <scheme val="minor"/>
    </font>
    <font>
      <sz val="12"/>
      <color theme="0"/>
      <name val="Calibri"/>
      <family val="2"/>
      <scheme val="minor"/>
    </font>
    <font>
      <b/>
      <sz val="14"/>
      <color theme="9" tint="-0.249977111117893"/>
      <name val="Calibri"/>
      <family val="2"/>
      <scheme val="minor"/>
    </font>
    <font>
      <b/>
      <i/>
      <sz val="11"/>
      <name val="Calibri"/>
      <family val="2"/>
      <scheme val="minor"/>
    </font>
    <font>
      <b/>
      <sz val="11"/>
      <color rgb="FFC00000"/>
      <name val="Calibri"/>
      <family val="2"/>
      <scheme val="minor"/>
    </font>
    <font>
      <b/>
      <i/>
      <sz val="9"/>
      <color theme="0"/>
      <name val="Calibri"/>
      <family val="2"/>
      <scheme val="minor"/>
    </font>
    <font>
      <b/>
      <i/>
      <sz val="10"/>
      <color rgb="FFFF0000"/>
      <name val="Calibri"/>
      <family val="2"/>
      <scheme val="minor"/>
    </font>
    <font>
      <i/>
      <sz val="9"/>
      <name val="Calibri"/>
      <family val="2"/>
      <scheme val="minor"/>
    </font>
    <font>
      <sz val="10"/>
      <color rgb="FFFF0000"/>
      <name val="Calibri"/>
      <family val="2"/>
      <scheme val="minor"/>
    </font>
    <font>
      <b/>
      <sz val="11"/>
      <color rgb="FFFF0000"/>
      <name val="Calibri"/>
      <family val="2"/>
      <scheme val="minor"/>
    </font>
    <font>
      <u/>
      <sz val="10"/>
      <color theme="10"/>
      <name val="Calibri"/>
      <family val="2"/>
      <scheme val="minor"/>
    </font>
    <font>
      <b/>
      <sz val="18"/>
      <name val="Calibri"/>
      <family val="2"/>
      <scheme val="minor"/>
    </font>
    <font>
      <b/>
      <i/>
      <sz val="10"/>
      <name val="Calibri"/>
      <family val="2"/>
      <scheme val="minor"/>
    </font>
    <font>
      <i/>
      <sz val="10"/>
      <color rgb="FFFF0000"/>
      <name val="Calibri"/>
      <family val="2"/>
      <scheme val="minor"/>
    </font>
    <font>
      <b/>
      <i/>
      <sz val="11"/>
      <color rgb="FFFF0000"/>
      <name val="Calibri"/>
      <family val="2"/>
      <scheme val="minor"/>
    </font>
    <font>
      <b/>
      <i/>
      <sz val="11"/>
      <color theme="0"/>
      <name val="Calibri"/>
      <family val="2"/>
      <scheme val="minor"/>
    </font>
    <font>
      <b/>
      <sz val="16"/>
      <color rgb="FFC00000"/>
      <name val="Calibri"/>
      <family val="2"/>
      <scheme val="minor"/>
    </font>
    <font>
      <b/>
      <sz val="18"/>
      <color rgb="FFC00000"/>
      <name val="Calibri"/>
      <family val="2"/>
      <scheme val="minor"/>
    </font>
    <font>
      <b/>
      <i/>
      <sz val="9"/>
      <name val="Calibri"/>
      <family val="2"/>
      <scheme val="minor"/>
    </font>
    <font>
      <i/>
      <sz val="11"/>
      <name val="Calibri"/>
      <family val="2"/>
      <scheme val="minor"/>
    </font>
    <font>
      <b/>
      <sz val="14"/>
      <color rgb="FFFF0000"/>
      <name val="Calibri"/>
      <family val="2"/>
      <scheme val="minor"/>
    </font>
    <font>
      <b/>
      <sz val="11"/>
      <color theme="9" tint="-0.249977111117893"/>
      <name val="Calibri"/>
      <family val="2"/>
      <scheme val="minor"/>
    </font>
    <font>
      <b/>
      <sz val="9"/>
      <name val="Calibri"/>
      <family val="2"/>
      <scheme val="minor"/>
    </font>
    <font>
      <sz val="10"/>
      <name val="Calibri"/>
      <family val="2"/>
    </font>
    <font>
      <b/>
      <sz val="9"/>
      <color indexed="81"/>
      <name val="Tahoma"/>
      <family val="2"/>
    </font>
    <font>
      <b/>
      <sz val="10"/>
      <color indexed="81"/>
      <name val="Tahoma"/>
      <family val="2"/>
    </font>
    <font>
      <b/>
      <u/>
      <sz val="10"/>
      <color indexed="81"/>
      <name val="Tahoma"/>
      <family val="2"/>
    </font>
    <font>
      <i/>
      <sz val="10"/>
      <name val="Arial"/>
      <family val="2"/>
    </font>
    <font>
      <b/>
      <i/>
      <sz val="10"/>
      <name val="Arial"/>
      <family val="2"/>
    </font>
    <font>
      <sz val="10"/>
      <color theme="9" tint="-0.249977111117893"/>
      <name val="Arial"/>
      <family val="2"/>
    </font>
    <font>
      <i/>
      <sz val="11"/>
      <name val="Arial"/>
      <family val="2"/>
    </font>
    <font>
      <i/>
      <sz val="10"/>
      <color theme="9" tint="-0.249977111117893"/>
      <name val="Arial"/>
      <family val="2"/>
    </font>
    <font>
      <b/>
      <sz val="14"/>
      <name val="Calibri"/>
      <family val="2"/>
      <scheme val="minor"/>
    </font>
    <font>
      <b/>
      <sz val="14"/>
      <color rgb="FF0070C0"/>
      <name val="Calibri"/>
      <family val="2"/>
      <scheme val="minor"/>
    </font>
    <font>
      <b/>
      <u/>
      <sz val="11"/>
      <color theme="10"/>
      <name val="Arial"/>
      <family val="2"/>
    </font>
    <font>
      <b/>
      <sz val="14"/>
      <color rgb="FFFF0000"/>
      <name val="Arial"/>
      <family val="2"/>
    </font>
    <font>
      <b/>
      <sz val="11"/>
      <color rgb="FF00B0F0"/>
      <name val="Arial"/>
      <family val="2"/>
    </font>
    <font>
      <sz val="10"/>
      <name val="Arial Black"/>
      <family val="2"/>
    </font>
    <font>
      <b/>
      <u/>
      <sz val="12"/>
      <color theme="0"/>
      <name val="Arial"/>
      <family val="2"/>
    </font>
    <font>
      <u/>
      <sz val="12"/>
      <color theme="0"/>
      <name val="Arial"/>
      <family val="2"/>
    </font>
    <font>
      <i/>
      <sz val="12"/>
      <name val="Arial"/>
      <family val="2"/>
    </font>
    <font>
      <b/>
      <i/>
      <sz val="12"/>
      <name val="Arial"/>
      <family val="2"/>
    </font>
    <font>
      <b/>
      <sz val="11"/>
      <color theme="1"/>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3"/>
        <bgColor indexed="64"/>
      </patternFill>
    </fill>
    <fill>
      <patternFill patternType="solid">
        <fgColor theme="6"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9" tint="0.59999389629810485"/>
        <bgColor rgb="FF000000"/>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1" tint="0.499984740745262"/>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1" fillId="0" borderId="0"/>
    <xf numFmtId="0" fontId="25" fillId="0" borderId="0" applyNumberFormat="0" applyFill="0" applyBorder="0" applyAlignment="0" applyProtection="0"/>
    <xf numFmtId="9"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cellStyleXfs>
  <cellXfs count="417">
    <xf numFmtId="0" fontId="0" fillId="0" borderId="0" xfId="0"/>
    <xf numFmtId="0" fontId="0" fillId="0" borderId="0" xfId="0" applyProtection="1">
      <protection locked="0"/>
    </xf>
    <xf numFmtId="0" fontId="3" fillId="0" borderId="0" xfId="0" applyFont="1" applyProtection="1">
      <protection locked="0"/>
    </xf>
    <xf numFmtId="0" fontId="4" fillId="0" borderId="0" xfId="0" applyFont="1" applyProtection="1">
      <protection locked="0"/>
    </xf>
    <xf numFmtId="0" fontId="7" fillId="0" borderId="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8" fillId="0" borderId="4" xfId="0" applyFont="1" applyBorder="1" applyProtection="1">
      <protection locked="0"/>
    </xf>
    <xf numFmtId="0" fontId="9" fillId="0" borderId="0" xfId="0" applyFont="1" applyProtection="1">
      <protection locked="0"/>
    </xf>
    <xf numFmtId="0" fontId="10" fillId="0" borderId="0" xfId="0" applyFont="1" applyProtection="1">
      <protection locked="0"/>
    </xf>
    <xf numFmtId="0" fontId="11" fillId="0" borderId="0" xfId="0" applyFont="1" applyProtection="1">
      <protection locked="0"/>
    </xf>
    <xf numFmtId="0" fontId="0" fillId="0" borderId="5" xfId="0" applyBorder="1" applyProtection="1">
      <protection locked="0"/>
    </xf>
    <xf numFmtId="0" fontId="9" fillId="0" borderId="4" xfId="0" applyFont="1" applyBorder="1" applyProtection="1">
      <protection locked="0"/>
    </xf>
    <xf numFmtId="0" fontId="9"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8" fillId="0" borderId="4" xfId="0" applyFont="1" applyBorder="1" applyAlignment="1" applyProtection="1">
      <alignment vertical="center"/>
      <protection locked="0"/>
    </xf>
    <xf numFmtId="0" fontId="10" fillId="0" borderId="0" xfId="0" applyFont="1" applyAlignment="1" applyProtection="1">
      <alignment vertical="center"/>
      <protection locked="0"/>
    </xf>
    <xf numFmtId="0" fontId="0" fillId="0" borderId="5" xfId="0" applyBorder="1" applyAlignment="1" applyProtection="1">
      <alignment vertical="center"/>
      <protection locked="0"/>
    </xf>
    <xf numFmtId="0" fontId="8" fillId="0" borderId="0" xfId="0" applyFont="1" applyAlignment="1" applyProtection="1">
      <alignment vertical="center"/>
      <protection locked="0"/>
    </xf>
    <xf numFmtId="0" fontId="14" fillId="0" borderId="0" xfId="0" applyFont="1" applyAlignment="1" applyProtection="1">
      <alignment horizontal="left" vertical="center" wrapText="1"/>
      <protection locked="0"/>
    </xf>
    <xf numFmtId="0" fontId="8" fillId="0" borderId="6" xfId="0" applyFont="1" applyBorder="1" applyAlignment="1" applyProtection="1">
      <alignment vertical="center"/>
      <protection locked="0"/>
    </xf>
    <xf numFmtId="0" fontId="14" fillId="0" borderId="7" xfId="0" applyFont="1" applyBorder="1" applyAlignment="1" applyProtection="1">
      <alignment horizontal="left" vertical="center" wrapText="1"/>
      <protection locked="0"/>
    </xf>
    <xf numFmtId="0" fontId="0" fillId="0" borderId="7" xfId="0" applyBorder="1" applyAlignment="1" applyProtection="1">
      <alignment vertical="center"/>
      <protection locked="0"/>
    </xf>
    <xf numFmtId="0" fontId="8" fillId="0" borderId="7" xfId="0" applyFont="1" applyBorder="1" applyAlignment="1" applyProtection="1">
      <alignment vertical="center"/>
      <protection locked="0"/>
    </xf>
    <xf numFmtId="0" fontId="0" fillId="0" borderId="8" xfId="0" applyBorder="1" applyAlignment="1" applyProtection="1">
      <alignment vertical="center"/>
      <protection locked="0"/>
    </xf>
    <xf numFmtId="0" fontId="0" fillId="0" borderId="4" xfId="0" applyBorder="1" applyProtection="1">
      <protection locked="0"/>
    </xf>
    <xf numFmtId="0" fontId="8" fillId="0" borderId="0" xfId="0" applyFont="1" applyProtection="1">
      <protection locked="0"/>
    </xf>
    <xf numFmtId="0" fontId="8" fillId="0" borderId="5" xfId="0" applyFont="1" applyBorder="1" applyProtection="1">
      <protection locked="0"/>
    </xf>
    <xf numFmtId="0" fontId="9" fillId="0" borderId="0" xfId="0" applyFont="1" applyAlignment="1" applyProtection="1">
      <alignment horizontal="left" vertical="center" wrapText="1"/>
      <protection locked="0"/>
    </xf>
    <xf numFmtId="7" fontId="8" fillId="0" borderId="0" xfId="0" applyNumberFormat="1" applyFont="1" applyAlignment="1" applyProtection="1">
      <alignment horizontal="center" vertical="center"/>
      <protection locked="0"/>
    </xf>
    <xf numFmtId="9" fontId="8" fillId="0" borderId="0" xfId="2" applyFont="1" applyFill="1" applyBorder="1" applyAlignment="1" applyProtection="1">
      <alignment horizontal="center" vertical="center"/>
      <protection locked="0"/>
    </xf>
    <xf numFmtId="7" fontId="9" fillId="0" borderId="0" xfId="0" applyNumberFormat="1" applyFont="1" applyAlignment="1" applyProtection="1">
      <alignment horizontal="center" vertical="center"/>
      <protection locked="0"/>
    </xf>
    <xf numFmtId="9" fontId="9" fillId="0" borderId="0" xfId="2" applyFont="1" applyFill="1" applyBorder="1" applyAlignment="1" applyProtection="1">
      <alignment horizontal="center" vertical="center"/>
      <protection locked="0"/>
    </xf>
    <xf numFmtId="0" fontId="16" fillId="3" borderId="0" xfId="0" applyFont="1" applyFill="1" applyAlignment="1" applyProtection="1">
      <alignment horizontal="left" vertical="center" wrapText="1"/>
      <protection locked="0"/>
    </xf>
    <xf numFmtId="165" fontId="16" fillId="3" borderId="0" xfId="0" applyNumberFormat="1" applyFont="1" applyFill="1" applyAlignment="1">
      <alignment horizontal="center"/>
    </xf>
    <xf numFmtId="0" fontId="0" fillId="0" borderId="6" xfId="0" applyBorder="1" applyProtection="1">
      <protection locked="0"/>
    </xf>
    <xf numFmtId="0" fontId="17" fillId="0" borderId="7" xfId="0" applyFont="1" applyBorder="1" applyAlignment="1" applyProtection="1">
      <alignment horizontal="left" vertical="center" wrapText="1"/>
      <protection locked="0"/>
    </xf>
    <xf numFmtId="7" fontId="8" fillId="0" borderId="7" xfId="0" applyNumberFormat="1" applyFont="1" applyBorder="1" applyAlignment="1" applyProtection="1">
      <alignment horizontal="center" vertical="center"/>
      <protection locked="0"/>
    </xf>
    <xf numFmtId="9" fontId="8" fillId="0" borderId="7" xfId="2" applyFont="1" applyFill="1" applyBorder="1" applyAlignment="1" applyProtection="1">
      <alignment horizontal="center" vertical="center"/>
      <protection locked="0"/>
    </xf>
    <xf numFmtId="0" fontId="0" fillId="0" borderId="7" xfId="0" applyBorder="1" applyProtection="1">
      <protection locked="0"/>
    </xf>
    <xf numFmtId="0" fontId="0" fillId="0" borderId="8" xfId="0" applyBorder="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165" fontId="12" fillId="0" borderId="0" xfId="1" applyNumberFormat="1" applyFont="1" applyFill="1" applyBorder="1" applyAlignment="1" applyProtection="1">
      <protection locked="0"/>
    </xf>
    <xf numFmtId="165" fontId="14" fillId="0" borderId="5" xfId="0" applyNumberFormat="1" applyFont="1" applyBorder="1" applyProtection="1">
      <protection locked="0"/>
    </xf>
    <xf numFmtId="0" fontId="14" fillId="0" borderId="4" xfId="0" applyFont="1" applyBorder="1" applyAlignment="1" applyProtection="1">
      <alignment horizontal="left"/>
      <protection locked="0"/>
    </xf>
    <xf numFmtId="0" fontId="14" fillId="0" borderId="0" xfId="0" applyFont="1" applyAlignment="1" applyProtection="1">
      <alignment horizontal="left"/>
      <protection locked="0"/>
    </xf>
    <xf numFmtId="0" fontId="14" fillId="0" borderId="5" xfId="0" applyFont="1" applyBorder="1" applyAlignment="1" applyProtection="1">
      <alignment vertical="top" wrapText="1"/>
      <protection locked="0"/>
    </xf>
    <xf numFmtId="0" fontId="12" fillId="4" borderId="0" xfId="0" applyFont="1" applyFill="1" applyAlignment="1">
      <alignment horizontal="center" vertical="center"/>
    </xf>
    <xf numFmtId="165" fontId="12" fillId="4" borderId="0" xfId="1" applyNumberFormat="1" applyFont="1" applyFill="1" applyBorder="1" applyAlignment="1" applyProtection="1"/>
    <xf numFmtId="165" fontId="12" fillId="4" borderId="5" xfId="0" applyNumberFormat="1" applyFont="1" applyFill="1" applyBorder="1" applyAlignment="1">
      <alignment horizontal="center"/>
    </xf>
    <xf numFmtId="0" fontId="12" fillId="0" borderId="4" xfId="0" applyFont="1" applyBorder="1" applyProtection="1">
      <protection locked="0"/>
    </xf>
    <xf numFmtId="14" fontId="19" fillId="0" borderId="0" xfId="0" applyNumberFormat="1" applyFont="1" applyProtection="1">
      <protection locked="0"/>
    </xf>
    <xf numFmtId="0" fontId="20" fillId="0" borderId="4" xfId="0" applyFont="1" applyBorder="1" applyProtection="1">
      <protection locked="0"/>
    </xf>
    <xf numFmtId="0" fontId="14" fillId="0" borderId="6" xfId="0" applyFont="1" applyBorder="1" applyProtection="1">
      <protection locked="0"/>
    </xf>
    <xf numFmtId="0" fontId="14" fillId="0" borderId="7" xfId="0" applyFont="1" applyBorder="1" applyProtection="1">
      <protection locked="0"/>
    </xf>
    <xf numFmtId="0" fontId="14" fillId="0" borderId="8" xfId="0" applyFont="1" applyBorder="1" applyProtection="1">
      <protection locked="0"/>
    </xf>
    <xf numFmtId="0" fontId="11" fillId="0" borderId="0" xfId="4"/>
    <xf numFmtId="0" fontId="3" fillId="0" borderId="0" xfId="4" applyFont="1"/>
    <xf numFmtId="0" fontId="4" fillId="0" borderId="0" xfId="4" applyFont="1"/>
    <xf numFmtId="0" fontId="22" fillId="0" borderId="0" xfId="4" applyFont="1"/>
    <xf numFmtId="0" fontId="23" fillId="0" borderId="0" xfId="4" applyFont="1"/>
    <xf numFmtId="0" fontId="24" fillId="0" borderId="0" xfId="4" applyFont="1"/>
    <xf numFmtId="0" fontId="11" fillId="0" borderId="0" xfId="4" applyAlignment="1">
      <alignment vertical="center" wrapText="1"/>
    </xf>
    <xf numFmtId="0" fontId="11" fillId="0" borderId="0" xfId="4" applyAlignment="1">
      <alignment vertical="center"/>
    </xf>
    <xf numFmtId="0" fontId="11" fillId="0" borderId="0" xfId="4" quotePrefix="1" applyAlignment="1">
      <alignment vertical="center"/>
    </xf>
    <xf numFmtId="0" fontId="11" fillId="0" borderId="9" xfId="4" applyBorder="1"/>
    <xf numFmtId="0" fontId="7" fillId="0" borderId="9" xfId="4" applyFont="1" applyBorder="1" applyAlignment="1">
      <alignment horizontal="center" vertical="center"/>
    </xf>
    <xf numFmtId="0" fontId="8" fillId="0" borderId="0" xfId="4" applyFont="1"/>
    <xf numFmtId="0" fontId="9" fillId="0" borderId="0" xfId="4" applyFont="1"/>
    <xf numFmtId="0" fontId="13" fillId="0" borderId="0" xfId="4" applyFont="1" applyAlignment="1">
      <alignment horizontal="center" vertical="center"/>
    </xf>
    <xf numFmtId="0" fontId="10" fillId="0" borderId="0" xfId="4" applyFont="1"/>
    <xf numFmtId="1" fontId="13" fillId="0" borderId="0" xfId="4" applyNumberFormat="1" applyFont="1" applyAlignment="1">
      <alignment horizontal="center" vertical="center"/>
    </xf>
    <xf numFmtId="14" fontId="13" fillId="0" borderId="0" xfId="4" applyNumberFormat="1" applyFont="1" applyAlignment="1">
      <alignment horizontal="center" vertical="center"/>
    </xf>
    <xf numFmtId="0" fontId="8" fillId="0" borderId="0" xfId="4" applyFont="1" applyAlignment="1">
      <alignment vertical="center"/>
    </xf>
    <xf numFmtId="0" fontId="9" fillId="0" borderId="0" xfId="4" applyFont="1" applyAlignment="1">
      <alignment vertical="center"/>
    </xf>
    <xf numFmtId="0" fontId="10" fillId="0" borderId="0" xfId="4" applyFont="1" applyAlignment="1">
      <alignment vertical="center"/>
    </xf>
    <xf numFmtId="164" fontId="13" fillId="0" borderId="0" xfId="4" applyNumberFormat="1" applyFont="1" applyAlignment="1">
      <alignment horizontal="center" vertical="center"/>
    </xf>
    <xf numFmtId="0" fontId="14" fillId="0" borderId="0" xfId="4" applyFont="1" applyAlignment="1">
      <alignment horizontal="left" vertical="center" wrapText="1"/>
    </xf>
    <xf numFmtId="0" fontId="28" fillId="0" borderId="0" xfId="4" applyFont="1" applyAlignment="1">
      <alignment horizontal="left" vertical="center"/>
    </xf>
    <xf numFmtId="0" fontId="28" fillId="0" borderId="0" xfId="4" applyFont="1" applyAlignment="1">
      <alignment horizontal="center" vertical="center"/>
    </xf>
    <xf numFmtId="0" fontId="29" fillId="0" borderId="0" xfId="4" applyFont="1" applyAlignment="1">
      <alignment horizontal="left" vertical="center" wrapText="1"/>
    </xf>
    <xf numFmtId="7" fontId="29" fillId="0" borderId="0" xfId="4" applyNumberFormat="1" applyFont="1" applyAlignment="1">
      <alignment horizontal="center"/>
    </xf>
    <xf numFmtId="7" fontId="30" fillId="0" borderId="0" xfId="4" applyNumberFormat="1" applyFont="1" applyAlignment="1">
      <alignment horizontal="center" vertical="center"/>
    </xf>
    <xf numFmtId="0" fontId="29" fillId="0" borderId="0" xfId="4" applyFont="1" applyAlignment="1">
      <alignment horizontal="center"/>
    </xf>
    <xf numFmtId="7" fontId="29" fillId="0" borderId="0" xfId="4" applyNumberFormat="1" applyFont="1" applyAlignment="1">
      <alignment horizontal="center" vertical="center"/>
    </xf>
    <xf numFmtId="0" fontId="13" fillId="0" borderId="0" xfId="4" applyFont="1"/>
    <xf numFmtId="0" fontId="31" fillId="0" borderId="0" xfId="4" applyFont="1" applyAlignment="1">
      <alignment horizontal="left" vertical="center" wrapText="1"/>
    </xf>
    <xf numFmtId="0" fontId="17" fillId="0" borderId="0" xfId="4" applyFont="1" applyAlignment="1">
      <alignment horizontal="left" vertical="center" wrapText="1"/>
    </xf>
    <xf numFmtId="7" fontId="8" fillId="0" borderId="0" xfId="4" applyNumberFormat="1" applyFont="1" applyAlignment="1">
      <alignment horizontal="center" vertical="center"/>
    </xf>
    <xf numFmtId="0" fontId="14" fillId="0" borderId="0" xfId="4" applyFont="1"/>
    <xf numFmtId="165" fontId="14" fillId="0" borderId="0" xfId="4" applyNumberFormat="1" applyFont="1"/>
    <xf numFmtId="0" fontId="14" fillId="0" borderId="0" xfId="4" applyFont="1" applyAlignment="1">
      <alignment horizontal="left"/>
    </xf>
    <xf numFmtId="0" fontId="14" fillId="0" borderId="0" xfId="4" applyFont="1" applyAlignment="1">
      <alignment vertical="top" wrapText="1"/>
    </xf>
    <xf numFmtId="165" fontId="12" fillId="0" borderId="0" xfId="4" applyNumberFormat="1" applyFont="1" applyAlignment="1">
      <alignment horizontal="center"/>
    </xf>
    <xf numFmtId="0" fontId="12" fillId="0" borderId="0" xfId="4" applyFont="1"/>
    <xf numFmtId="0" fontId="14" fillId="0" borderId="0" xfId="4" applyFont="1" applyAlignment="1">
      <alignment horizontal="center"/>
    </xf>
    <xf numFmtId="0" fontId="25" fillId="0" borderId="0" xfId="5" applyAlignment="1">
      <alignment vertical="center"/>
    </xf>
    <xf numFmtId="0" fontId="24" fillId="0" borderId="0" xfId="5" applyFont="1" applyAlignment="1">
      <alignment vertical="center"/>
    </xf>
    <xf numFmtId="0" fontId="26" fillId="3" borderId="0" xfId="5" applyFont="1" applyFill="1" applyAlignment="1">
      <alignment vertical="center"/>
    </xf>
    <xf numFmtId="0" fontId="27" fillId="3" borderId="0" xfId="5" quotePrefix="1" applyFont="1" applyFill="1" applyAlignment="1">
      <alignment vertical="center"/>
    </xf>
    <xf numFmtId="0" fontId="26" fillId="6" borderId="0" xfId="5" quotePrefix="1" applyFont="1" applyFill="1" applyAlignment="1">
      <alignment vertical="center"/>
    </xf>
    <xf numFmtId="0" fontId="27" fillId="6" borderId="0" xfId="5" quotePrefix="1" applyFont="1" applyFill="1" applyAlignment="1">
      <alignment vertical="center"/>
    </xf>
    <xf numFmtId="0" fontId="26" fillId="7" borderId="0" xfId="5" quotePrefix="1" applyFont="1" applyFill="1" applyAlignment="1">
      <alignment vertical="center"/>
    </xf>
    <xf numFmtId="0" fontId="27" fillId="7" borderId="0" xfId="5" quotePrefix="1" applyFont="1" applyFill="1" applyAlignment="1">
      <alignment vertical="center"/>
    </xf>
    <xf numFmtId="0" fontId="25" fillId="0" borderId="0" xfId="5" quotePrefix="1" applyAlignment="1">
      <alignment vertical="center"/>
    </xf>
    <xf numFmtId="9" fontId="8" fillId="0" borderId="0" xfId="6" applyFont="1" applyFill="1" applyBorder="1" applyAlignment="1">
      <alignment horizontal="center" vertical="center"/>
    </xf>
    <xf numFmtId="165" fontId="12" fillId="0" borderId="0" xfId="7" applyNumberFormat="1" applyFont="1" applyFill="1" applyBorder="1" applyAlignment="1"/>
    <xf numFmtId="0" fontId="11" fillId="0" borderId="0" xfId="4" applyAlignment="1">
      <alignment vertical="top" wrapText="1"/>
    </xf>
    <xf numFmtId="0" fontId="11" fillId="0" borderId="0" xfId="4" applyAlignment="1">
      <alignment horizontal="center" vertical="center"/>
    </xf>
    <xf numFmtId="0" fontId="33" fillId="0" borderId="0" xfId="4" applyFont="1" applyAlignment="1">
      <alignment vertical="center"/>
    </xf>
    <xf numFmtId="0" fontId="34" fillId="0" borderId="0" xfId="4" applyFont="1" applyAlignment="1">
      <alignment vertical="center"/>
    </xf>
    <xf numFmtId="0" fontId="35" fillId="0" borderId="0" xfId="4" applyFont="1" applyAlignment="1">
      <alignment vertical="center"/>
    </xf>
    <xf numFmtId="0" fontId="37" fillId="0" borderId="0" xfId="4" applyFont="1" applyAlignment="1">
      <alignment vertical="center"/>
    </xf>
    <xf numFmtId="0" fontId="6" fillId="0" borderId="0" xfId="4" applyFont="1" applyAlignment="1">
      <alignment vertical="center"/>
    </xf>
    <xf numFmtId="0" fontId="19" fillId="0" borderId="0" xfId="4" applyFont="1" applyAlignment="1">
      <alignment horizontal="center" vertical="center"/>
    </xf>
    <xf numFmtId="14" fontId="36" fillId="0" borderId="0" xfId="4" applyNumberFormat="1" applyFont="1" applyAlignment="1">
      <alignment vertical="center"/>
    </xf>
    <xf numFmtId="0" fontId="36" fillId="0" borderId="0" xfId="4" applyFont="1" applyAlignment="1">
      <alignment vertical="center"/>
    </xf>
    <xf numFmtId="0" fontId="16" fillId="0" borderId="0" xfId="4" applyFont="1" applyAlignment="1">
      <alignment horizontal="center" vertical="center"/>
    </xf>
    <xf numFmtId="0" fontId="8" fillId="0" borderId="0" xfId="4" applyFont="1" applyAlignment="1">
      <alignment horizontal="left" vertical="center"/>
    </xf>
    <xf numFmtId="0" fontId="38" fillId="0" borderId="0" xfId="4" applyFont="1" applyAlignment="1">
      <alignment horizontal="left" vertical="center"/>
    </xf>
    <xf numFmtId="0" fontId="38" fillId="0" borderId="0" xfId="4" applyFont="1" applyAlignment="1">
      <alignment vertical="center"/>
    </xf>
    <xf numFmtId="0" fontId="12" fillId="0" borderId="0" xfId="4" applyFont="1" applyAlignment="1">
      <alignment horizontal="left" vertical="center"/>
    </xf>
    <xf numFmtId="0" fontId="2" fillId="0" borderId="0" xfId="4" applyFont="1" applyAlignment="1" applyProtection="1">
      <alignment horizontal="center" vertical="center"/>
      <protection locked="0"/>
    </xf>
    <xf numFmtId="0" fontId="12" fillId="0" borderId="0" xfId="4" applyFont="1" applyAlignment="1">
      <alignment horizontal="center" vertical="center"/>
    </xf>
    <xf numFmtId="0" fontId="12" fillId="8" borderId="0" xfId="4" applyFont="1" applyFill="1" applyAlignment="1">
      <alignment horizontal="left" vertical="center"/>
    </xf>
    <xf numFmtId="0" fontId="34" fillId="0" borderId="0" xfId="4" applyFont="1"/>
    <xf numFmtId="49" fontId="12" fillId="0" borderId="0" xfId="4" applyNumberFormat="1" applyFont="1" applyAlignment="1" applyProtection="1">
      <alignment horizontal="center" vertical="center"/>
      <protection locked="0"/>
    </xf>
    <xf numFmtId="49" fontId="12" fillId="0" borderId="0" xfId="4" applyNumberFormat="1" applyFont="1" applyAlignment="1">
      <alignment horizontal="center" vertical="center"/>
    </xf>
    <xf numFmtId="0" fontId="12" fillId="0" borderId="0" xfId="4" applyFont="1" applyAlignment="1" applyProtection="1">
      <alignment horizontal="center" vertical="center"/>
      <protection locked="0"/>
    </xf>
    <xf numFmtId="14" fontId="37" fillId="0" borderId="0" xfId="4" applyNumberFormat="1" applyFont="1" applyAlignment="1">
      <alignment vertical="center"/>
    </xf>
    <xf numFmtId="0" fontId="41" fillId="8" borderId="0" xfId="4" applyFont="1" applyFill="1" applyAlignment="1">
      <alignment horizontal="left" vertical="center"/>
    </xf>
    <xf numFmtId="0" fontId="42" fillId="0" borderId="0" xfId="4" applyFont="1" applyAlignment="1">
      <alignment vertical="center"/>
    </xf>
    <xf numFmtId="0" fontId="37" fillId="0" borderId="0" xfId="4" applyFont="1" applyAlignment="1">
      <alignment horizontal="left" vertical="center"/>
    </xf>
    <xf numFmtId="0" fontId="6" fillId="0" borderId="0" xfId="4" applyFont="1" applyAlignment="1">
      <alignment horizontal="left" vertical="center"/>
    </xf>
    <xf numFmtId="0" fontId="2" fillId="0" borderId="0" xfId="4" applyFont="1" applyAlignment="1" applyProtection="1">
      <alignment horizontal="center" vertical="center" wrapText="1"/>
      <protection locked="0"/>
    </xf>
    <xf numFmtId="14" fontId="2" fillId="0" borderId="0" xfId="4" applyNumberFormat="1" applyFont="1" applyAlignment="1">
      <alignment horizontal="center" vertical="center"/>
    </xf>
    <xf numFmtId="0" fontId="9" fillId="0" borderId="0" xfId="4" applyFont="1" applyAlignment="1">
      <alignment horizontal="center" vertical="center"/>
    </xf>
    <xf numFmtId="0" fontId="44" fillId="0" borderId="0" xfId="4" applyFont="1" applyAlignment="1">
      <alignment vertical="center"/>
    </xf>
    <xf numFmtId="0" fontId="9" fillId="0" borderId="4" xfId="4" applyFont="1" applyBorder="1" applyAlignment="1">
      <alignment vertical="center"/>
    </xf>
    <xf numFmtId="0" fontId="45" fillId="0" borderId="0" xfId="4" applyFont="1" applyAlignment="1">
      <alignment vertical="center"/>
    </xf>
    <xf numFmtId="14" fontId="46" fillId="0" borderId="0" xfId="4" applyNumberFormat="1" applyFont="1" applyAlignment="1" applyProtection="1">
      <alignment horizontal="center" vertical="center" wrapText="1" shrinkToFit="1"/>
      <protection locked="0"/>
    </xf>
    <xf numFmtId="14" fontId="12" fillId="0" borderId="0" xfId="4" applyNumberFormat="1" applyFont="1" applyAlignment="1">
      <alignment horizontal="center" vertical="center"/>
    </xf>
    <xf numFmtId="14" fontId="12" fillId="9" borderId="12" xfId="4" applyNumberFormat="1" applyFont="1" applyFill="1" applyBorder="1" applyAlignment="1">
      <alignment horizontal="center" vertical="center"/>
    </xf>
    <xf numFmtId="0" fontId="9" fillId="0" borderId="6" xfId="4" applyFont="1" applyBorder="1" applyAlignment="1">
      <alignment vertical="center"/>
    </xf>
    <xf numFmtId="0" fontId="47" fillId="0" borderId="0" xfId="5" applyFont="1" applyFill="1" applyBorder="1" applyAlignment="1" applyProtection="1">
      <alignment horizontal="center" vertical="center"/>
      <protection locked="0"/>
    </xf>
    <xf numFmtId="0" fontId="48" fillId="0" borderId="0" xfId="4" applyFont="1" applyAlignment="1">
      <alignment vertical="center"/>
    </xf>
    <xf numFmtId="0" fontId="6" fillId="8" borderId="0" xfId="4" applyFont="1" applyFill="1" applyAlignment="1">
      <alignment horizontal="left" vertical="center"/>
    </xf>
    <xf numFmtId="0" fontId="34" fillId="0" borderId="0" xfId="4" applyFont="1" applyAlignment="1">
      <alignment horizontal="center" vertical="center"/>
    </xf>
    <xf numFmtId="167" fontId="49" fillId="0" borderId="0" xfId="4" applyNumberFormat="1" applyFont="1" applyAlignment="1">
      <alignment horizontal="center" vertical="center" wrapText="1"/>
    </xf>
    <xf numFmtId="0" fontId="50" fillId="0" borderId="0" xfId="4" applyFont="1" applyAlignment="1">
      <alignment vertical="center"/>
    </xf>
    <xf numFmtId="0" fontId="51" fillId="0" borderId="0" xfId="4" applyFont="1" applyAlignment="1">
      <alignment vertical="center" wrapText="1"/>
    </xf>
    <xf numFmtId="44" fontId="52" fillId="0" borderId="0" xfId="4" applyNumberFormat="1" applyFont="1" applyAlignment="1">
      <alignment vertical="center" wrapText="1"/>
    </xf>
    <xf numFmtId="0" fontId="49" fillId="0" borderId="0" xfId="4" applyFont="1" applyAlignment="1">
      <alignment horizontal="justify" vertical="center" wrapText="1"/>
    </xf>
    <xf numFmtId="168" fontId="49" fillId="9" borderId="0" xfId="4" applyNumberFormat="1" applyFont="1" applyFill="1" applyAlignment="1">
      <alignment horizontal="center" vertical="center" wrapText="1"/>
    </xf>
    <xf numFmtId="44" fontId="49" fillId="9" borderId="0" xfId="4" applyNumberFormat="1" applyFont="1" applyFill="1" applyAlignment="1">
      <alignment horizontal="center" vertical="center" wrapText="1"/>
    </xf>
    <xf numFmtId="44" fontId="49" fillId="0" borderId="0" xfId="4" applyNumberFormat="1" applyFont="1" applyAlignment="1">
      <alignment horizontal="center" vertical="center" wrapText="1"/>
    </xf>
    <xf numFmtId="168" fontId="49" fillId="0" borderId="0" xfId="4" applyNumberFormat="1" applyFont="1" applyAlignment="1">
      <alignment horizontal="center" vertical="center" wrapText="1"/>
    </xf>
    <xf numFmtId="0" fontId="50" fillId="0" borderId="0" xfId="4" applyFont="1" applyAlignment="1">
      <alignment horizontal="justify" vertical="center"/>
    </xf>
    <xf numFmtId="44" fontId="55" fillId="9" borderId="30" xfId="4" applyNumberFormat="1" applyFont="1" applyFill="1" applyBorder="1" applyAlignment="1">
      <alignment horizontal="center" vertical="center" wrapText="1"/>
    </xf>
    <xf numFmtId="0" fontId="49" fillId="0" borderId="0" xfId="4" applyFont="1" applyAlignment="1">
      <alignment horizontal="right" vertical="center" wrapText="1"/>
    </xf>
    <xf numFmtId="0" fontId="59" fillId="0" borderId="34" xfId="4" applyFont="1" applyBorder="1" applyAlignment="1">
      <alignment horizontal="center" vertical="center" wrapText="1"/>
    </xf>
    <xf numFmtId="0" fontId="59" fillId="9" borderId="34" xfId="4" applyFont="1" applyFill="1" applyBorder="1" applyAlignment="1">
      <alignment horizontal="center" vertical="center" wrapText="1"/>
    </xf>
    <xf numFmtId="0" fontId="4" fillId="0" borderId="32" xfId="4" applyFont="1" applyBorder="1" applyAlignment="1">
      <alignment horizontal="center" vertical="center"/>
    </xf>
    <xf numFmtId="168" fontId="34" fillId="9" borderId="32" xfId="7" applyNumberFormat="1" applyFont="1" applyFill="1" applyBorder="1" applyAlignment="1" applyProtection="1">
      <alignment horizontal="center" vertical="center" wrapText="1"/>
    </xf>
    <xf numFmtId="44" fontId="34" fillId="9" borderId="32" xfId="8" applyFont="1" applyFill="1" applyBorder="1" applyAlignment="1">
      <alignment horizontal="center" vertical="center" wrapText="1"/>
    </xf>
    <xf numFmtId="0" fontId="45" fillId="9" borderId="32" xfId="9" applyNumberFormat="1" applyFont="1" applyFill="1" applyBorder="1" applyAlignment="1">
      <alignment horizontal="center" vertical="center" wrapText="1"/>
    </xf>
    <xf numFmtId="0" fontId="34" fillId="9" borderId="32" xfId="8" applyNumberFormat="1" applyFont="1" applyFill="1" applyBorder="1" applyAlignment="1">
      <alignment horizontal="center" vertical="center" wrapText="1"/>
    </xf>
    <xf numFmtId="7" fontId="34" fillId="9" borderId="32" xfId="4" applyNumberFormat="1" applyFont="1" applyFill="1" applyBorder="1" applyAlignment="1" applyProtection="1">
      <alignment horizontal="center" vertical="center" wrapText="1"/>
      <protection locked="0"/>
    </xf>
    <xf numFmtId="2" fontId="34" fillId="11" borderId="32" xfId="4" applyNumberFormat="1" applyFont="1" applyFill="1" applyBorder="1" applyAlignment="1">
      <alignment horizontal="center" vertical="center" wrapText="1"/>
    </xf>
    <xf numFmtId="0" fontId="11" fillId="0" borderId="10" xfId="4" applyBorder="1" applyAlignment="1">
      <alignment horizontal="left" vertical="center"/>
    </xf>
    <xf numFmtId="0" fontId="11" fillId="0" borderId="28" xfId="4" applyBorder="1"/>
    <xf numFmtId="0" fontId="64" fillId="0" borderId="0" xfId="4" applyFont="1" applyAlignment="1">
      <alignment horizontal="right"/>
    </xf>
    <xf numFmtId="0" fontId="65" fillId="9" borderId="0" xfId="4" applyFont="1" applyFill="1" applyAlignment="1">
      <alignment horizontal="center" vertical="center"/>
    </xf>
    <xf numFmtId="0" fontId="11" fillId="2" borderId="0" xfId="4" applyFill="1" applyAlignment="1">
      <alignment horizontal="center"/>
    </xf>
    <xf numFmtId="0" fontId="64" fillId="0" borderId="0" xfId="4" applyFont="1" applyAlignment="1">
      <alignment vertical="center"/>
    </xf>
    <xf numFmtId="0" fontId="29" fillId="0" borderId="35" xfId="4" applyFont="1" applyBorder="1" applyAlignment="1">
      <alignment horizontal="center" vertical="center" wrapText="1"/>
    </xf>
    <xf numFmtId="0" fontId="29" fillId="0" borderId="0" xfId="4" applyFont="1" applyAlignment="1">
      <alignment horizontal="center" vertical="center" wrapText="1"/>
    </xf>
    <xf numFmtId="0" fontId="4" fillId="9" borderId="36" xfId="4" applyFont="1" applyFill="1" applyBorder="1" applyAlignment="1">
      <alignment horizontal="center" vertical="center"/>
    </xf>
    <xf numFmtId="0" fontId="4" fillId="9" borderId="37" xfId="4" applyFont="1" applyFill="1" applyBorder="1" applyAlignment="1">
      <alignment horizontal="center" vertical="center"/>
    </xf>
    <xf numFmtId="0" fontId="64" fillId="0" borderId="0" xfId="4" applyFont="1" applyAlignment="1" applyProtection="1">
      <alignment horizontal="center" vertical="center"/>
      <protection locked="0"/>
    </xf>
    <xf numFmtId="0" fontId="11" fillId="9" borderId="39" xfId="4" applyFill="1" applyBorder="1" applyAlignment="1">
      <alignment horizontal="center" vertical="center"/>
    </xf>
    <xf numFmtId="0" fontId="11" fillId="9" borderId="40" xfId="4" applyFill="1" applyBorder="1" applyAlignment="1">
      <alignment horizontal="center" vertical="center"/>
    </xf>
    <xf numFmtId="0" fontId="11" fillId="0" borderId="0" xfId="4" applyAlignment="1" applyProtection="1">
      <alignment horizontal="center" vertical="center"/>
      <protection locked="0"/>
    </xf>
    <xf numFmtId="0" fontId="11" fillId="9" borderId="41" xfId="4" applyFill="1" applyBorder="1" applyAlignment="1">
      <alignment horizontal="center" vertical="center"/>
    </xf>
    <xf numFmtId="0" fontId="11" fillId="9" borderId="42" xfId="4" applyFill="1" applyBorder="1" applyAlignment="1">
      <alignment horizontal="center" vertical="center"/>
    </xf>
    <xf numFmtId="0" fontId="11" fillId="9" borderId="43" xfId="4" applyFill="1" applyBorder="1" applyAlignment="1">
      <alignment horizontal="center" vertical="center"/>
    </xf>
    <xf numFmtId="0" fontId="11" fillId="9" borderId="44" xfId="4" applyFill="1" applyBorder="1" applyAlignment="1">
      <alignment horizontal="center" vertical="center"/>
    </xf>
    <xf numFmtId="0" fontId="11" fillId="0" borderId="0" xfId="4" applyAlignment="1">
      <alignment horizontal="center"/>
    </xf>
    <xf numFmtId="0" fontId="11" fillId="0" borderId="0" xfId="4" applyProtection="1">
      <protection locked="0"/>
    </xf>
    <xf numFmtId="0" fontId="3" fillId="0" borderId="0" xfId="4" applyFont="1" applyProtection="1">
      <protection locked="0"/>
    </xf>
    <xf numFmtId="0" fontId="4" fillId="0" borderId="0" xfId="4" applyFont="1" applyProtection="1">
      <protection locked="0"/>
    </xf>
    <xf numFmtId="0" fontId="7" fillId="0" borderId="4" xfId="4" applyFont="1" applyBorder="1" applyAlignment="1" applyProtection="1">
      <alignment horizontal="center" vertical="center"/>
      <protection locked="0"/>
    </xf>
    <xf numFmtId="0" fontId="7" fillId="0" borderId="0" xfId="4" applyFont="1" applyAlignment="1" applyProtection="1">
      <alignment horizontal="center" vertical="center"/>
      <protection locked="0"/>
    </xf>
    <xf numFmtId="0" fontId="7" fillId="0" borderId="5" xfId="4" applyFont="1" applyBorder="1" applyAlignment="1" applyProtection="1">
      <alignment horizontal="center" vertical="center"/>
      <protection locked="0"/>
    </xf>
    <xf numFmtId="0" fontId="8" fillId="0" borderId="4" xfId="4" applyFont="1" applyBorder="1" applyProtection="1">
      <protection locked="0"/>
    </xf>
    <xf numFmtId="0" fontId="9" fillId="0" borderId="0" xfId="4" applyFont="1" applyProtection="1">
      <protection locked="0"/>
    </xf>
    <xf numFmtId="0" fontId="9" fillId="2" borderId="0" xfId="4" applyFont="1" applyFill="1" applyAlignment="1">
      <alignment horizontal="left" vertical="center"/>
    </xf>
    <xf numFmtId="0" fontId="10" fillId="0" borderId="0" xfId="4" applyFont="1" applyProtection="1">
      <protection locked="0"/>
    </xf>
    <xf numFmtId="0" fontId="11" fillId="0" borderId="5" xfId="4" applyBorder="1" applyProtection="1">
      <protection locked="0"/>
    </xf>
    <xf numFmtId="0" fontId="9" fillId="0" borderId="4" xfId="4" applyFont="1" applyBorder="1" applyProtection="1">
      <protection locked="0"/>
    </xf>
    <xf numFmtId="0" fontId="9" fillId="0" borderId="0" xfId="4" applyFont="1" applyAlignment="1" applyProtection="1">
      <alignment vertical="center"/>
      <protection locked="0"/>
    </xf>
    <xf numFmtId="0" fontId="13" fillId="0" borderId="0" xfId="4" applyFont="1" applyAlignment="1" applyProtection="1">
      <alignment horizontal="center" vertical="center"/>
      <protection locked="0"/>
    </xf>
    <xf numFmtId="0" fontId="8" fillId="0" borderId="4" xfId="4" applyFont="1" applyBorder="1" applyAlignment="1" applyProtection="1">
      <alignment vertical="center"/>
      <protection locked="0"/>
    </xf>
    <xf numFmtId="0" fontId="10" fillId="0" borderId="0" xfId="4" applyFont="1" applyAlignment="1" applyProtection="1">
      <alignment vertical="center"/>
      <protection locked="0"/>
    </xf>
    <xf numFmtId="0" fontId="11" fillId="0" borderId="5" xfId="4" applyBorder="1" applyAlignment="1" applyProtection="1">
      <alignment vertical="center"/>
      <protection locked="0"/>
    </xf>
    <xf numFmtId="0" fontId="8" fillId="0" borderId="0" xfId="4" applyFont="1" applyAlignment="1" applyProtection="1">
      <alignment vertical="center"/>
      <protection locked="0"/>
    </xf>
    <xf numFmtId="0" fontId="14" fillId="0" borderId="0" xfId="4" applyFont="1" applyAlignment="1" applyProtection="1">
      <alignment horizontal="left" vertical="center" wrapText="1"/>
      <protection locked="0"/>
    </xf>
    <xf numFmtId="0" fontId="8" fillId="0" borderId="6" xfId="4" applyFont="1" applyBorder="1" applyAlignment="1" applyProtection="1">
      <alignment vertical="center"/>
      <protection locked="0"/>
    </xf>
    <xf numFmtId="0" fontId="14" fillId="0" borderId="7" xfId="4" applyFont="1" applyBorder="1" applyAlignment="1" applyProtection="1">
      <alignment horizontal="left" vertical="center" wrapText="1"/>
      <protection locked="0"/>
    </xf>
    <xf numFmtId="0" fontId="11" fillId="0" borderId="7" xfId="4" applyBorder="1" applyAlignment="1" applyProtection="1">
      <alignment vertical="center"/>
      <protection locked="0"/>
    </xf>
    <xf numFmtId="0" fontId="8" fillId="0" borderId="7" xfId="4" applyFont="1" applyBorder="1" applyAlignment="1" applyProtection="1">
      <alignment vertical="center"/>
      <protection locked="0"/>
    </xf>
    <xf numFmtId="0" fontId="11" fillId="0" borderId="8" xfId="4" applyBorder="1" applyAlignment="1" applyProtection="1">
      <alignment vertical="center"/>
      <protection locked="0"/>
    </xf>
    <xf numFmtId="0" fontId="11" fillId="0" borderId="4" xfId="4" applyBorder="1" applyProtection="1">
      <protection locked="0"/>
    </xf>
    <xf numFmtId="0" fontId="8" fillId="0" borderId="0" xfId="4" applyFont="1" applyProtection="1">
      <protection locked="0"/>
    </xf>
    <xf numFmtId="0" fontId="8" fillId="0" borderId="5" xfId="4" applyFont="1" applyBorder="1" applyProtection="1">
      <protection locked="0"/>
    </xf>
    <xf numFmtId="0" fontId="9" fillId="0" borderId="0" xfId="4" applyFont="1" applyAlignment="1" applyProtection="1">
      <alignment horizontal="left" vertical="center" wrapText="1"/>
      <protection locked="0"/>
    </xf>
    <xf numFmtId="7" fontId="8" fillId="0" borderId="0" xfId="4" applyNumberFormat="1" applyFont="1" applyAlignment="1" applyProtection="1">
      <alignment horizontal="center" vertical="center"/>
      <protection locked="0"/>
    </xf>
    <xf numFmtId="9" fontId="8" fillId="0" borderId="0" xfId="6" applyFont="1" applyFill="1" applyBorder="1" applyAlignment="1" applyProtection="1">
      <alignment horizontal="center" vertical="center"/>
      <protection locked="0"/>
    </xf>
    <xf numFmtId="7" fontId="9" fillId="0" borderId="0" xfId="4" applyNumberFormat="1" applyFont="1" applyAlignment="1" applyProtection="1">
      <alignment horizontal="center" vertical="center"/>
      <protection locked="0"/>
    </xf>
    <xf numFmtId="9" fontId="9" fillId="0" borderId="0" xfId="6" applyFont="1" applyFill="1" applyBorder="1" applyAlignment="1" applyProtection="1">
      <alignment horizontal="center" vertical="center"/>
      <protection locked="0"/>
    </xf>
    <xf numFmtId="0" fontId="11" fillId="0" borderId="6" xfId="4" applyBorder="1" applyProtection="1">
      <protection locked="0"/>
    </xf>
    <xf numFmtId="0" fontId="17" fillId="0" borderId="7" xfId="4" applyFont="1" applyBorder="1" applyAlignment="1" applyProtection="1">
      <alignment horizontal="left" vertical="center" wrapText="1"/>
      <protection locked="0"/>
    </xf>
    <xf numFmtId="7" fontId="8" fillId="0" borderId="7" xfId="4" applyNumberFormat="1" applyFont="1" applyBorder="1" applyAlignment="1" applyProtection="1">
      <alignment horizontal="center" vertical="center"/>
      <protection locked="0"/>
    </xf>
    <xf numFmtId="9" fontId="8" fillId="0" borderId="7" xfId="6" applyFont="1" applyFill="1" applyBorder="1" applyAlignment="1" applyProtection="1">
      <alignment horizontal="center" vertical="center"/>
      <protection locked="0"/>
    </xf>
    <xf numFmtId="0" fontId="11" fillId="0" borderId="7" xfId="4" applyBorder="1" applyProtection="1">
      <protection locked="0"/>
    </xf>
    <xf numFmtId="0" fontId="11" fillId="0" borderId="8" xfId="4" applyBorder="1" applyProtection="1">
      <protection locked="0"/>
    </xf>
    <xf numFmtId="0" fontId="14" fillId="0" borderId="4" xfId="4" applyFont="1" applyBorder="1" applyProtection="1">
      <protection locked="0"/>
    </xf>
    <xf numFmtId="0" fontId="14" fillId="0" borderId="0" xfId="4" applyFont="1" applyProtection="1">
      <protection locked="0"/>
    </xf>
    <xf numFmtId="0" fontId="14" fillId="0" borderId="5" xfId="4" applyFont="1" applyBorder="1" applyProtection="1">
      <protection locked="0"/>
    </xf>
    <xf numFmtId="165" fontId="12" fillId="0" borderId="0" xfId="7" applyNumberFormat="1" applyFont="1" applyFill="1" applyBorder="1" applyAlignment="1" applyProtection="1">
      <protection locked="0"/>
    </xf>
    <xf numFmtId="165" fontId="14" fillId="0" borderId="5" xfId="4" applyNumberFormat="1" applyFont="1" applyBorder="1" applyProtection="1">
      <protection locked="0"/>
    </xf>
    <xf numFmtId="0" fontId="14" fillId="0" borderId="4" xfId="4" applyFont="1" applyBorder="1" applyAlignment="1" applyProtection="1">
      <alignment horizontal="left"/>
      <protection locked="0"/>
    </xf>
    <xf numFmtId="0" fontId="14" fillId="0" borderId="0" xfId="4" applyFont="1" applyAlignment="1" applyProtection="1">
      <alignment horizontal="left"/>
      <protection locked="0"/>
    </xf>
    <xf numFmtId="0" fontId="14" fillId="0" borderId="5" xfId="4" applyFont="1" applyBorder="1" applyAlignment="1" applyProtection="1">
      <alignment vertical="top" wrapText="1"/>
      <protection locked="0"/>
    </xf>
    <xf numFmtId="0" fontId="11" fillId="0" borderId="0" xfId="4" applyAlignment="1" applyProtection="1">
      <alignment vertical="top" wrapText="1"/>
      <protection locked="0"/>
    </xf>
    <xf numFmtId="0" fontId="12" fillId="4" borderId="0" xfId="4" applyFont="1" applyFill="1" applyAlignment="1">
      <alignment horizontal="center" vertical="center"/>
    </xf>
    <xf numFmtId="165" fontId="12" fillId="4" borderId="0" xfId="7" applyNumberFormat="1" applyFont="1" applyFill="1" applyBorder="1" applyAlignment="1" applyProtection="1"/>
    <xf numFmtId="165" fontId="12" fillId="4" borderId="5" xfId="4" applyNumberFormat="1" applyFont="1" applyFill="1" applyBorder="1" applyAlignment="1">
      <alignment horizontal="center"/>
    </xf>
    <xf numFmtId="0" fontId="12" fillId="0" borderId="4" xfId="4" applyFont="1" applyBorder="1" applyProtection="1">
      <protection locked="0"/>
    </xf>
    <xf numFmtId="14" fontId="19" fillId="0" borderId="0" xfId="4" applyNumberFormat="1" applyFont="1" applyProtection="1">
      <protection locked="0"/>
    </xf>
    <xf numFmtId="0" fontId="20" fillId="0" borderId="4" xfId="4" applyFont="1" applyBorder="1" applyProtection="1">
      <protection locked="0"/>
    </xf>
    <xf numFmtId="0" fontId="14" fillId="0" borderId="6" xfId="4" applyFont="1" applyBorder="1" applyProtection="1">
      <protection locked="0"/>
    </xf>
    <xf numFmtId="0" fontId="14" fillId="0" borderId="7" xfId="4" applyFont="1" applyBorder="1" applyProtection="1">
      <protection locked="0"/>
    </xf>
    <xf numFmtId="0" fontId="14" fillId="0" borderId="8" xfId="4" applyFont="1" applyBorder="1" applyProtection="1">
      <protection locked="0"/>
    </xf>
    <xf numFmtId="0" fontId="16" fillId="6" borderId="0" xfId="4" applyFont="1" applyFill="1" applyAlignment="1" applyProtection="1">
      <alignment horizontal="left" vertical="center" wrapText="1"/>
      <protection locked="0"/>
    </xf>
    <xf numFmtId="165" fontId="16" fillId="6" borderId="0" xfId="4" applyNumberFormat="1" applyFont="1" applyFill="1" applyAlignment="1">
      <alignment horizontal="center"/>
    </xf>
    <xf numFmtId="0" fontId="16" fillId="7" borderId="0" xfId="4" applyFont="1" applyFill="1" applyAlignment="1" applyProtection="1">
      <alignment horizontal="left" vertical="center" wrapText="1"/>
      <protection locked="0"/>
    </xf>
    <xf numFmtId="165" fontId="16" fillId="7" borderId="0" xfId="4" applyNumberFormat="1" applyFont="1" applyFill="1" applyAlignment="1">
      <alignment horizontal="center"/>
    </xf>
    <xf numFmtId="0" fontId="14" fillId="0" borderId="0" xfId="4" applyFont="1" applyAlignment="1" applyProtection="1">
      <alignment horizontal="center"/>
      <protection locked="0"/>
    </xf>
    <xf numFmtId="0" fontId="71" fillId="0" borderId="4" xfId="5" applyFont="1" applyFill="1" applyBorder="1"/>
    <xf numFmtId="0" fontId="64" fillId="0" borderId="0" xfId="4" applyFont="1"/>
    <xf numFmtId="0" fontId="11" fillId="0" borderId="5" xfId="4" applyBorder="1"/>
    <xf numFmtId="0" fontId="11" fillId="0" borderId="4" xfId="4" applyBorder="1"/>
    <xf numFmtId="0" fontId="30" fillId="0" borderId="0" xfId="4" applyFont="1" applyAlignment="1">
      <alignment vertical="top" wrapText="1"/>
    </xf>
    <xf numFmtId="0" fontId="11" fillId="0" borderId="6" xfId="4" applyBorder="1"/>
    <xf numFmtId="0" fontId="11" fillId="0" borderId="7" xfId="4" applyBorder="1"/>
    <xf numFmtId="0" fontId="11" fillId="0" borderId="8" xfId="4" applyBorder="1"/>
    <xf numFmtId="0" fontId="39" fillId="0" borderId="4" xfId="4" applyFont="1" applyBorder="1"/>
    <xf numFmtId="0" fontId="12" fillId="12" borderId="11" xfId="4" applyFont="1" applyFill="1" applyBorder="1" applyAlignment="1" applyProtection="1">
      <alignment horizontal="center" vertical="center"/>
      <protection locked="0"/>
    </xf>
    <xf numFmtId="0" fontId="12" fillId="12" borderId="12" xfId="4" applyFont="1" applyFill="1" applyBorder="1" applyAlignment="1" applyProtection="1">
      <alignment horizontal="center" vertical="center"/>
      <protection locked="0"/>
    </xf>
    <xf numFmtId="49" fontId="12" fillId="12" borderId="12" xfId="4" applyNumberFormat="1" applyFont="1" applyFill="1" applyBorder="1" applyAlignment="1" applyProtection="1">
      <alignment horizontal="center" vertical="center"/>
      <protection locked="0"/>
    </xf>
    <xf numFmtId="0" fontId="12" fillId="12" borderId="12" xfId="4" applyFont="1" applyFill="1" applyBorder="1" applyAlignment="1" applyProtection="1">
      <alignment horizontal="center" vertical="center" wrapText="1"/>
      <protection locked="0"/>
    </xf>
    <xf numFmtId="14" fontId="12" fillId="12" borderId="12" xfId="4" applyNumberFormat="1" applyFont="1" applyFill="1" applyBorder="1" applyAlignment="1" applyProtection="1">
      <alignment horizontal="center" vertical="center"/>
      <protection locked="0"/>
    </xf>
    <xf numFmtId="0" fontId="12" fillId="12" borderId="29" xfId="4" applyFont="1" applyFill="1" applyBorder="1" applyAlignment="1" applyProtection="1">
      <alignment horizontal="center" vertical="center"/>
      <protection locked="0"/>
    </xf>
    <xf numFmtId="0" fontId="6" fillId="12" borderId="32" xfId="4" applyFont="1" applyFill="1" applyBorder="1" applyAlignment="1" applyProtection="1">
      <alignment vertical="center"/>
      <protection locked="0"/>
    </xf>
    <xf numFmtId="0" fontId="34" fillId="12" borderId="32" xfId="4" applyFont="1" applyFill="1" applyBorder="1" applyAlignment="1" applyProtection="1">
      <alignment horizontal="center" vertical="center" wrapText="1"/>
      <protection locked="0"/>
    </xf>
    <xf numFmtId="169" fontId="34" fillId="12" borderId="32" xfId="4" applyNumberFormat="1" applyFont="1" applyFill="1" applyBorder="1" applyAlignment="1" applyProtection="1">
      <alignment horizontal="center" vertical="center" wrapText="1"/>
      <protection locked="0"/>
    </xf>
    <xf numFmtId="169" fontId="34" fillId="12" borderId="32" xfId="4" applyNumberFormat="1" applyFont="1" applyFill="1" applyBorder="1" applyAlignment="1" applyProtection="1">
      <alignment horizontal="center" vertical="center"/>
      <protection locked="0"/>
    </xf>
    <xf numFmtId="0" fontId="60" fillId="13" borderId="32" xfId="4" applyFont="1" applyFill="1" applyBorder="1" applyAlignment="1" applyProtection="1">
      <alignment horizontal="center" vertical="center" wrapText="1"/>
      <protection locked="0"/>
    </xf>
    <xf numFmtId="14" fontId="60" fillId="13" borderId="32" xfId="4" applyNumberFormat="1" applyFont="1" applyFill="1" applyBorder="1" applyAlignment="1" applyProtection="1">
      <alignment horizontal="center" vertical="center" wrapText="1"/>
      <protection locked="0"/>
    </xf>
    <xf numFmtId="1" fontId="34" fillId="12" borderId="32" xfId="4" applyNumberFormat="1" applyFont="1" applyFill="1" applyBorder="1" applyAlignment="1" applyProtection="1">
      <alignment horizontal="center" vertical="center" wrapText="1"/>
      <protection locked="0"/>
    </xf>
    <xf numFmtId="168" fontId="34" fillId="12" borderId="32" xfId="7" applyNumberFormat="1" applyFont="1" applyFill="1" applyBorder="1" applyAlignment="1" applyProtection="1">
      <alignment horizontal="center" vertical="center" wrapText="1"/>
      <protection locked="0"/>
    </xf>
    <xf numFmtId="0" fontId="34" fillId="12" borderId="32" xfId="4" applyFont="1" applyFill="1" applyBorder="1" applyAlignment="1" applyProtection="1">
      <alignment horizontal="left" vertical="center" wrapText="1"/>
      <protection locked="0"/>
    </xf>
    <xf numFmtId="44" fontId="34" fillId="12" borderId="32" xfId="8" applyFont="1" applyFill="1" applyBorder="1" applyAlignment="1" applyProtection="1">
      <alignment horizontal="center" vertical="center" wrapText="1"/>
      <protection locked="0"/>
    </xf>
    <xf numFmtId="7" fontId="34" fillId="12" borderId="32" xfId="4" applyNumberFormat="1" applyFont="1" applyFill="1" applyBorder="1" applyAlignment="1" applyProtection="1">
      <alignment horizontal="right" vertical="center" wrapText="1"/>
      <protection locked="0"/>
    </xf>
    <xf numFmtId="0" fontId="64" fillId="12" borderId="38" xfId="4" applyFont="1" applyFill="1" applyBorder="1" applyAlignment="1" applyProtection="1">
      <alignment vertical="center"/>
      <protection locked="0"/>
    </xf>
    <xf numFmtId="0" fontId="64" fillId="12" borderId="38" xfId="4" applyFont="1" applyFill="1" applyBorder="1" applyAlignment="1" applyProtection="1">
      <alignment horizontal="center" vertical="center"/>
      <protection locked="0"/>
    </xf>
    <xf numFmtId="0" fontId="11" fillId="12" borderId="32" xfId="4" applyFill="1" applyBorder="1" applyAlignment="1" applyProtection="1">
      <alignment vertical="center"/>
      <protection locked="0"/>
    </xf>
    <xf numFmtId="0" fontId="11" fillId="12" borderId="32" xfId="4" applyFill="1" applyBorder="1" applyAlignment="1" applyProtection="1">
      <alignment horizontal="center" vertical="center"/>
      <protection locked="0"/>
    </xf>
    <xf numFmtId="0" fontId="74" fillId="0" borderId="0" xfId="4" applyFont="1"/>
    <xf numFmtId="0" fontId="75" fillId="5" borderId="0" xfId="5" applyFont="1" applyFill="1" applyAlignment="1">
      <alignment vertical="center"/>
    </xf>
    <xf numFmtId="0" fontId="76" fillId="3" borderId="0" xfId="5" quotePrefix="1" applyFont="1" applyFill="1" applyAlignment="1">
      <alignment vertical="center"/>
    </xf>
    <xf numFmtId="0" fontId="76" fillId="6" borderId="0" xfId="5" quotePrefix="1" applyFont="1" applyFill="1" applyAlignment="1">
      <alignment vertical="center"/>
    </xf>
    <xf numFmtId="0" fontId="76" fillId="7" borderId="0" xfId="5" quotePrefix="1" applyFont="1" applyFill="1" applyAlignment="1">
      <alignment vertical="center"/>
    </xf>
    <xf numFmtId="0" fontId="13" fillId="0" borderId="10" xfId="4" applyFont="1" applyBorder="1" applyAlignment="1">
      <alignment horizontal="left" vertical="center"/>
    </xf>
    <xf numFmtId="0" fontId="13" fillId="8" borderId="4" xfId="4" applyFont="1" applyFill="1" applyBorder="1" applyAlignment="1">
      <alignment horizontal="left" vertical="center"/>
    </xf>
    <xf numFmtId="0" fontId="13" fillId="8" borderId="4" xfId="4" applyFont="1" applyFill="1" applyBorder="1" applyAlignment="1">
      <alignment horizontal="left" vertical="center" wrapText="1"/>
    </xf>
    <xf numFmtId="0" fontId="13" fillId="0" borderId="4" xfId="4" applyFont="1" applyFill="1" applyBorder="1" applyAlignment="1">
      <alignment horizontal="left" vertical="center"/>
    </xf>
    <xf numFmtId="0" fontId="13" fillId="0" borderId="4" xfId="4" applyFont="1" applyFill="1" applyBorder="1" applyAlignment="1">
      <alignment horizontal="left" vertical="center" wrapText="1" shrinkToFit="1"/>
    </xf>
    <xf numFmtId="0" fontId="13" fillId="8" borderId="6" xfId="4" applyFont="1" applyFill="1" applyBorder="1" applyAlignment="1">
      <alignment horizontal="left" vertical="center"/>
    </xf>
    <xf numFmtId="14" fontId="14" fillId="12" borderId="4" xfId="0" applyNumberFormat="1" applyFont="1" applyFill="1" applyBorder="1" applyAlignment="1" applyProtection="1">
      <alignment horizontal="center" vertical="center"/>
      <protection locked="0"/>
    </xf>
    <xf numFmtId="0" fontId="5" fillId="12" borderId="0" xfId="4" applyFont="1" applyFill="1" applyAlignment="1" applyProtection="1">
      <alignment horizontal="left"/>
      <protection locked="0"/>
    </xf>
    <xf numFmtId="0" fontId="6" fillId="12" borderId="0" xfId="4" applyFont="1" applyFill="1" applyAlignment="1" applyProtection="1">
      <alignment horizontal="left"/>
      <protection locked="0"/>
    </xf>
    <xf numFmtId="14" fontId="14" fillId="12" borderId="4" xfId="4" applyNumberFormat="1" applyFont="1" applyFill="1" applyBorder="1" applyAlignment="1" applyProtection="1">
      <alignment horizontal="center" vertical="center"/>
      <protection locked="0"/>
    </xf>
    <xf numFmtId="0" fontId="5" fillId="12" borderId="0" xfId="0" applyFont="1" applyFill="1" applyAlignment="1" applyProtection="1">
      <alignment horizontal="left" vertical="center"/>
      <protection locked="0"/>
    </xf>
    <xf numFmtId="0" fontId="6" fillId="12" borderId="0" xfId="0" applyFont="1" applyFill="1" applyAlignment="1" applyProtection="1">
      <alignment horizontal="left"/>
      <protection locked="0"/>
    </xf>
    <xf numFmtId="0" fontId="11" fillId="0" borderId="0" xfId="0" applyFont="1"/>
    <xf numFmtId="0" fontId="53" fillId="12" borderId="0" xfId="4" applyFont="1" applyFill="1" applyAlignment="1">
      <alignment vertical="center"/>
    </xf>
    <xf numFmtId="0" fontId="54" fillId="12" borderId="0" xfId="4" applyFont="1" applyFill="1" applyAlignment="1">
      <alignment vertical="center"/>
    </xf>
    <xf numFmtId="164" fontId="9" fillId="2" borderId="0" xfId="4" applyNumberFormat="1" applyFont="1" applyFill="1" applyAlignment="1">
      <alignment horizontal="left" vertical="center"/>
    </xf>
    <xf numFmtId="49" fontId="9" fillId="2" borderId="0" xfId="4" applyNumberFormat="1" applyFont="1" applyFill="1" applyAlignment="1">
      <alignment horizontal="left" vertical="center"/>
    </xf>
    <xf numFmtId="1" fontId="9" fillId="2" borderId="0" xfId="4" applyNumberFormat="1" applyFont="1" applyFill="1" applyAlignment="1">
      <alignment horizontal="center" vertical="center"/>
    </xf>
    <xf numFmtId="165" fontId="9" fillId="2" borderId="0" xfId="4" applyNumberFormat="1" applyFont="1" applyFill="1" applyAlignment="1">
      <alignment horizontal="center" vertical="center"/>
    </xf>
    <xf numFmtId="43" fontId="9" fillId="2" borderId="0" xfId="1" applyFont="1" applyFill="1" applyAlignment="1">
      <alignment horizontal="center" vertical="center"/>
    </xf>
    <xf numFmtId="0" fontId="9" fillId="2" borderId="0" xfId="4" applyFont="1" applyFill="1" applyAlignment="1">
      <alignment horizontal="center" vertical="center"/>
    </xf>
    <xf numFmtId="171" fontId="9" fillId="2" borderId="0" xfId="1" applyNumberFormat="1" applyFont="1" applyFill="1" applyAlignment="1">
      <alignment horizontal="center" vertical="center"/>
    </xf>
    <xf numFmtId="2" fontId="9" fillId="2" borderId="0" xfId="1" applyNumberFormat="1" applyFont="1" applyFill="1" applyAlignment="1">
      <alignment horizontal="center" vertical="center"/>
    </xf>
    <xf numFmtId="0" fontId="12" fillId="0" borderId="0" xfId="4" applyFont="1" applyProtection="1">
      <protection locked="0"/>
    </xf>
    <xf numFmtId="0" fontId="12" fillId="0" borderId="5" xfId="4" applyFont="1" applyBorder="1" applyProtection="1">
      <protection locked="0"/>
    </xf>
    <xf numFmtId="0" fontId="79" fillId="0" borderId="0" xfId="0" applyFont="1" applyProtection="1">
      <protection locked="0"/>
    </xf>
    <xf numFmtId="0" fontId="12" fillId="0" borderId="0" xfId="0" applyFont="1" applyProtection="1">
      <protection locked="0"/>
    </xf>
    <xf numFmtId="0" fontId="12" fillId="0" borderId="5" xfId="0" applyFont="1" applyBorder="1" applyProtection="1">
      <protection locked="0"/>
    </xf>
    <xf numFmtId="0" fontId="79" fillId="0" borderId="0" xfId="0" applyFont="1"/>
    <xf numFmtId="14" fontId="12" fillId="0" borderId="0" xfId="4" applyNumberFormat="1" applyFont="1" applyAlignment="1" applyProtection="1">
      <alignment horizontal="center" vertical="center"/>
      <protection locked="0"/>
    </xf>
    <xf numFmtId="14" fontId="12" fillId="0" borderId="0" xfId="4" applyNumberFormat="1" applyFont="1" applyAlignment="1" applyProtection="1">
      <alignment horizontal="center" vertical="center" wrapText="1"/>
      <protection locked="0"/>
    </xf>
    <xf numFmtId="14" fontId="34" fillId="0" borderId="0" xfId="4" applyNumberFormat="1" applyFont="1" applyAlignment="1">
      <alignment vertical="center"/>
    </xf>
    <xf numFmtId="0" fontId="11" fillId="0" borderId="45" xfId="4" applyBorder="1"/>
    <xf numFmtId="0" fontId="14" fillId="0" borderId="0" xfId="4" applyFont="1" applyAlignment="1">
      <alignment horizontal="center"/>
    </xf>
    <xf numFmtId="0" fontId="14" fillId="0" borderId="0" xfId="4" applyFont="1" applyAlignment="1">
      <alignment horizontal="left"/>
    </xf>
    <xf numFmtId="0" fontId="12" fillId="0" borderId="0" xfId="4" applyFont="1" applyAlignment="1">
      <alignment horizontal="left" vertical="top" wrapText="1"/>
    </xf>
    <xf numFmtId="0" fontId="14" fillId="0" borderId="0" xfId="4" applyFont="1" applyAlignment="1">
      <alignment horizontal="left" vertical="center" wrapText="1"/>
    </xf>
    <xf numFmtId="0" fontId="7" fillId="0" borderId="0" xfId="4" applyFont="1" applyAlignment="1">
      <alignment horizontal="center" vertical="center"/>
    </xf>
    <xf numFmtId="0" fontId="14" fillId="0" borderId="0" xfId="4" applyFont="1" applyAlignment="1">
      <alignment horizontal="left" vertical="top" wrapText="1"/>
    </xf>
    <xf numFmtId="0" fontId="12" fillId="9" borderId="16" xfId="4" applyFont="1" applyFill="1" applyBorder="1" applyAlignment="1">
      <alignment horizontal="left" vertical="center" wrapText="1"/>
    </xf>
    <xf numFmtId="0" fontId="12" fillId="9" borderId="17" xfId="4" applyFont="1" applyFill="1" applyBorder="1" applyAlignment="1">
      <alignment horizontal="left" vertical="center" wrapText="1"/>
    </xf>
    <xf numFmtId="0" fontId="12" fillId="9" borderId="19" xfId="4" applyFont="1" applyFill="1" applyBorder="1" applyAlignment="1">
      <alignment horizontal="left" vertical="center" wrapText="1"/>
    </xf>
    <xf numFmtId="0" fontId="6" fillId="9" borderId="20" xfId="4" applyFont="1" applyFill="1" applyBorder="1" applyAlignment="1" applyProtection="1">
      <alignment horizontal="center" vertical="center"/>
      <protection locked="0"/>
    </xf>
    <xf numFmtId="0" fontId="6" fillId="9" borderId="25" xfId="4" applyFont="1" applyFill="1" applyBorder="1" applyAlignment="1" applyProtection="1">
      <alignment horizontal="center" vertical="center"/>
      <protection locked="0"/>
    </xf>
    <xf numFmtId="0" fontId="6" fillId="9" borderId="21" xfId="4" applyFont="1" applyFill="1" applyBorder="1" applyAlignment="1" applyProtection="1">
      <alignment horizontal="center" vertical="center" wrapText="1"/>
      <protection locked="0"/>
    </xf>
    <xf numFmtId="0" fontId="6" fillId="9" borderId="26" xfId="4" applyFont="1" applyFill="1" applyBorder="1" applyAlignment="1" applyProtection="1">
      <alignment horizontal="center" vertical="center" wrapText="1"/>
      <protection locked="0"/>
    </xf>
    <xf numFmtId="44" fontId="6" fillId="10" borderId="22" xfId="4" applyNumberFormat="1" applyFont="1" applyFill="1" applyBorder="1" applyAlignment="1">
      <alignment horizontal="center" vertical="center"/>
    </xf>
    <xf numFmtId="44" fontId="6" fillId="10" borderId="23" xfId="4" applyNumberFormat="1" applyFont="1" applyFill="1" applyBorder="1" applyAlignment="1">
      <alignment horizontal="center" vertical="center"/>
    </xf>
    <xf numFmtId="44" fontId="6" fillId="10" borderId="24" xfId="4" applyNumberFormat="1" applyFont="1" applyFill="1" applyBorder="1" applyAlignment="1">
      <alignment horizontal="center" vertical="center"/>
    </xf>
    <xf numFmtId="0" fontId="35" fillId="5" borderId="0" xfId="4" applyFont="1" applyFill="1" applyAlignment="1">
      <alignment horizontal="center" vertical="center"/>
    </xf>
    <xf numFmtId="0" fontId="36" fillId="0" borderId="0" xfId="4" applyFont="1" applyAlignment="1">
      <alignment horizontal="center" vertical="center"/>
    </xf>
    <xf numFmtId="0" fontId="24" fillId="0" borderId="1" xfId="4" applyFont="1" applyBorder="1" applyAlignment="1">
      <alignment horizontal="center" vertical="center"/>
    </xf>
    <xf numFmtId="0" fontId="24" fillId="0" borderId="3" xfId="4" applyFont="1" applyBorder="1" applyAlignment="1">
      <alignment horizontal="center" vertical="center"/>
    </xf>
    <xf numFmtId="0" fontId="39" fillId="9" borderId="13" xfId="4" applyFont="1" applyFill="1" applyBorder="1" applyAlignment="1">
      <alignment horizontal="center" vertical="center"/>
    </xf>
    <xf numFmtId="0" fontId="39" fillId="9" borderId="14" xfId="4" applyFont="1" applyFill="1" applyBorder="1" applyAlignment="1">
      <alignment horizontal="center" vertical="center"/>
    </xf>
    <xf numFmtId="0" fontId="39" fillId="9" borderId="15" xfId="4" applyFont="1" applyFill="1" applyBorder="1" applyAlignment="1">
      <alignment horizontal="center" vertical="center"/>
    </xf>
    <xf numFmtId="0" fontId="12" fillId="9" borderId="16" xfId="4" applyFont="1" applyFill="1" applyBorder="1" applyAlignment="1">
      <alignment horizontal="left" vertical="center"/>
    </xf>
    <xf numFmtId="0" fontId="12" fillId="9" borderId="17" xfId="4" applyFont="1" applyFill="1" applyBorder="1" applyAlignment="1">
      <alignment horizontal="left" vertical="center"/>
    </xf>
    <xf numFmtId="0" fontId="12" fillId="9" borderId="18" xfId="4" applyFont="1" applyFill="1" applyBorder="1" applyAlignment="1">
      <alignment horizontal="left" vertical="center"/>
    </xf>
    <xf numFmtId="0" fontId="43" fillId="0" borderId="4" xfId="4" applyFont="1" applyBorder="1" applyAlignment="1">
      <alignment horizontal="left" vertical="center" wrapText="1"/>
    </xf>
    <xf numFmtId="0" fontId="9" fillId="0" borderId="1" xfId="4" applyFont="1" applyBorder="1" applyAlignment="1">
      <alignment horizontal="center" vertical="center"/>
    </xf>
    <xf numFmtId="0" fontId="9" fillId="0" borderId="2" xfId="4" applyFont="1" applyBorder="1" applyAlignment="1">
      <alignment horizontal="center" vertical="center"/>
    </xf>
    <xf numFmtId="0" fontId="9" fillId="0" borderId="3" xfId="4" applyFont="1" applyBorder="1" applyAlignment="1">
      <alignment horizontal="center" vertical="center"/>
    </xf>
    <xf numFmtId="0" fontId="12" fillId="12" borderId="27" xfId="4" applyFont="1" applyFill="1" applyBorder="1" applyAlignment="1" applyProtection="1">
      <alignment horizontal="center" vertical="center"/>
      <protection locked="0"/>
    </xf>
    <xf numFmtId="0" fontId="12" fillId="12" borderId="28" xfId="4" applyFont="1" applyFill="1" applyBorder="1" applyAlignment="1" applyProtection="1">
      <alignment horizontal="center" vertical="center"/>
      <protection locked="0"/>
    </xf>
    <xf numFmtId="0" fontId="21" fillId="12" borderId="7" xfId="3" applyFill="1" applyBorder="1" applyAlignment="1" applyProtection="1">
      <alignment horizontal="center" vertical="center"/>
      <protection locked="0"/>
    </xf>
    <xf numFmtId="0" fontId="47" fillId="12" borderId="8" xfId="5" applyFont="1" applyFill="1" applyBorder="1" applyAlignment="1" applyProtection="1">
      <alignment horizontal="center" vertical="center"/>
      <protection locked="0"/>
    </xf>
    <xf numFmtId="0" fontId="12" fillId="0" borderId="20" xfId="4" applyFont="1" applyBorder="1" applyAlignment="1">
      <alignment horizontal="center" vertical="center" wrapText="1"/>
    </xf>
    <xf numFmtId="0" fontId="12" fillId="0" borderId="34" xfId="4" applyFont="1" applyBorder="1" applyAlignment="1">
      <alignment horizontal="center" vertical="center" wrapText="1"/>
    </xf>
    <xf numFmtId="0" fontId="49" fillId="0" borderId="30" xfId="4" applyFont="1" applyBorder="1" applyAlignment="1">
      <alignment horizontal="right" vertical="center" wrapText="1"/>
    </xf>
    <xf numFmtId="0" fontId="12" fillId="0" borderId="20" xfId="4" applyFont="1" applyFill="1" applyBorder="1" applyAlignment="1">
      <alignment horizontal="center" vertical="center" wrapText="1"/>
    </xf>
    <xf numFmtId="0" fontId="12" fillId="0" borderId="34" xfId="4" applyFont="1" applyFill="1" applyBorder="1" applyAlignment="1">
      <alignment horizontal="center" vertical="center" wrapText="1"/>
    </xf>
    <xf numFmtId="0" fontId="4" fillId="0" borderId="31" xfId="4" applyFont="1" applyBorder="1" applyAlignment="1">
      <alignment horizontal="center" vertical="center" wrapText="1"/>
    </xf>
    <xf numFmtId="0" fontId="4" fillId="0" borderId="33" xfId="4" applyFont="1" applyBorder="1" applyAlignment="1">
      <alignment horizontal="center" vertical="center" wrapText="1"/>
    </xf>
    <xf numFmtId="0" fontId="12" fillId="11" borderId="20" xfId="4" applyFont="1" applyFill="1" applyBorder="1" applyAlignment="1">
      <alignment horizontal="center" vertical="center" wrapText="1"/>
    </xf>
    <xf numFmtId="0" fontId="12" fillId="11" borderId="34" xfId="4" applyFont="1" applyFill="1" applyBorder="1" applyAlignment="1">
      <alignment horizontal="center" vertical="center" wrapText="1"/>
    </xf>
    <xf numFmtId="164" fontId="12" fillId="12" borderId="0" xfId="4" applyNumberFormat="1" applyFont="1" applyFill="1" applyAlignment="1" applyProtection="1">
      <alignment horizontal="center" vertical="center" wrapText="1"/>
      <protection locked="0"/>
    </xf>
    <xf numFmtId="164" fontId="12" fillId="12" borderId="5" xfId="4" applyNumberFormat="1" applyFont="1" applyFill="1" applyBorder="1" applyAlignment="1" applyProtection="1">
      <alignment horizontal="center" vertical="center" wrapText="1"/>
      <protection locked="0"/>
    </xf>
    <xf numFmtId="0" fontId="12" fillId="0" borderId="32" xfId="4" applyFont="1" applyBorder="1" applyAlignment="1">
      <alignment horizontal="center" vertical="center" wrapText="1"/>
    </xf>
    <xf numFmtId="0" fontId="12" fillId="0" borderId="32" xfId="4" applyFont="1" applyFill="1" applyBorder="1" applyAlignment="1">
      <alignment horizontal="center" vertical="center" wrapText="1"/>
    </xf>
    <xf numFmtId="0" fontId="58" fillId="9" borderId="32" xfId="4" applyFont="1" applyFill="1" applyBorder="1" applyAlignment="1">
      <alignment horizontal="center" vertical="center" wrapText="1"/>
    </xf>
    <xf numFmtId="0" fontId="34" fillId="0" borderId="0" xfId="4" applyFont="1" applyAlignment="1">
      <alignment horizontal="center" vertical="center"/>
    </xf>
    <xf numFmtId="0" fontId="11" fillId="0" borderId="6" xfId="4" applyBorder="1" applyAlignment="1">
      <alignment vertical="top" wrapText="1"/>
    </xf>
    <xf numFmtId="0" fontId="11" fillId="0" borderId="7" xfId="4" applyBorder="1" applyAlignment="1">
      <alignment vertical="top" wrapText="1"/>
    </xf>
    <xf numFmtId="0" fontId="11" fillId="0" borderId="8" xfId="4" applyBorder="1" applyAlignment="1">
      <alignment vertical="top" wrapText="1"/>
    </xf>
    <xf numFmtId="0" fontId="31" fillId="9" borderId="20" xfId="4" applyFont="1" applyFill="1" applyBorder="1" applyAlignment="1">
      <alignment horizontal="center" vertical="center" wrapText="1"/>
    </xf>
    <xf numFmtId="0" fontId="66" fillId="0" borderId="20" xfId="4" applyFont="1" applyBorder="1"/>
    <xf numFmtId="0" fontId="29" fillId="2" borderId="27" xfId="4" applyFont="1" applyFill="1" applyBorder="1" applyAlignment="1">
      <alignment horizontal="center" vertical="center"/>
    </xf>
    <xf numFmtId="0" fontId="14" fillId="0" borderId="0" xfId="0" applyFont="1" applyAlignment="1" applyProtection="1">
      <alignment horizontal="left"/>
      <protection locked="0"/>
    </xf>
    <xf numFmtId="0" fontId="14" fillId="0" borderId="5" xfId="0" applyFont="1" applyBorder="1" applyAlignment="1" applyProtection="1">
      <alignment horizontal="left"/>
      <protection locked="0"/>
    </xf>
    <xf numFmtId="0" fontId="7" fillId="0" borderId="1"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14" fillId="0" borderId="0" xfId="0" applyFont="1" applyAlignment="1" applyProtection="1">
      <alignment horizontal="left" vertical="center" wrapText="1"/>
      <protection locked="0"/>
    </xf>
    <xf numFmtId="0" fontId="14" fillId="0" borderId="7" xfId="0" applyFont="1" applyBorder="1" applyAlignment="1" applyProtection="1">
      <alignment horizontal="left" vertical="center" wrapText="1"/>
      <protection locked="0"/>
    </xf>
    <xf numFmtId="0" fontId="14" fillId="12" borderId="0" xfId="0" applyFont="1" applyFill="1" applyAlignment="1" applyProtection="1">
      <alignment horizontal="center" vertical="top"/>
      <protection locked="0"/>
    </xf>
    <xf numFmtId="0" fontId="14" fillId="0" borderId="4"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0" xfId="0" applyFont="1" applyAlignment="1" applyProtection="1">
      <alignment horizontal="center"/>
      <protection locked="0"/>
    </xf>
    <xf numFmtId="0" fontId="12" fillId="0" borderId="4"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0" xfId="0" applyFont="1" applyAlignment="1" applyProtection="1">
      <alignment horizontal="right"/>
      <protection locked="0"/>
    </xf>
    <xf numFmtId="0" fontId="14" fillId="0" borderId="0" xfId="4" applyFont="1" applyAlignment="1" applyProtection="1">
      <alignment horizontal="left"/>
      <protection locked="0"/>
    </xf>
    <xf numFmtId="0" fontId="14" fillId="0" borderId="5" xfId="4" applyFont="1" applyBorder="1" applyAlignment="1" applyProtection="1">
      <alignment horizontal="left"/>
      <protection locked="0"/>
    </xf>
    <xf numFmtId="0" fontId="14" fillId="12" borderId="0" xfId="4" applyFont="1" applyFill="1" applyAlignment="1" applyProtection="1">
      <alignment horizontal="center" vertical="top"/>
      <protection locked="0"/>
    </xf>
    <xf numFmtId="0" fontId="7" fillId="0" borderId="1" xfId="4"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14" fillId="0" borderId="0" xfId="4" applyFont="1" applyAlignment="1" applyProtection="1">
      <alignment horizontal="left" vertical="center" wrapText="1"/>
      <protection locked="0"/>
    </xf>
    <xf numFmtId="0" fontId="14" fillId="0" borderId="7" xfId="4" applyFont="1" applyBorder="1" applyAlignment="1" applyProtection="1">
      <alignment horizontal="left" vertical="center" wrapText="1"/>
      <protection locked="0"/>
    </xf>
    <xf numFmtId="0" fontId="14" fillId="0" borderId="4" xfId="4" applyFont="1" applyBorder="1" applyAlignment="1" applyProtection="1">
      <alignment horizontal="left" vertical="top" wrapText="1"/>
      <protection locked="0"/>
    </xf>
    <xf numFmtId="0" fontId="14" fillId="0" borderId="0" xfId="4" applyFont="1" applyAlignment="1" applyProtection="1">
      <alignment horizontal="left" vertical="top" wrapText="1"/>
      <protection locked="0"/>
    </xf>
    <xf numFmtId="0" fontId="14" fillId="0" borderId="0" xfId="4" applyFont="1" applyAlignment="1" applyProtection="1">
      <alignment horizontal="center"/>
      <protection locked="0"/>
    </xf>
    <xf numFmtId="0" fontId="12" fillId="0" borderId="4" xfId="4" applyFont="1" applyBorder="1" applyAlignment="1" applyProtection="1">
      <alignment horizontal="left" vertical="top" wrapText="1"/>
      <protection locked="0"/>
    </xf>
    <xf numFmtId="0" fontId="12" fillId="0" borderId="0" xfId="4" applyFont="1" applyAlignment="1" applyProtection="1">
      <alignment horizontal="left" vertical="top" wrapText="1"/>
      <protection locked="0"/>
    </xf>
    <xf numFmtId="0" fontId="12" fillId="0" borderId="0" xfId="4" applyFont="1" applyAlignment="1" applyProtection="1">
      <alignment horizontal="right"/>
      <protection locked="0"/>
    </xf>
    <xf numFmtId="0" fontId="69" fillId="0" borderId="1" xfId="4" applyFont="1" applyBorder="1" applyAlignment="1">
      <alignment horizontal="center" vertical="center" wrapText="1"/>
    </xf>
    <xf numFmtId="0" fontId="69" fillId="0" borderId="2" xfId="4" applyFont="1" applyBorder="1" applyAlignment="1">
      <alignment horizontal="center" vertical="center" wrapText="1"/>
    </xf>
    <xf numFmtId="0" fontId="69" fillId="0" borderId="3" xfId="4" applyFont="1" applyBorder="1" applyAlignment="1">
      <alignment horizontal="center" vertical="center" wrapText="1"/>
    </xf>
    <xf numFmtId="0" fontId="30" fillId="0" borderId="10" xfId="4" applyFont="1" applyBorder="1" applyAlignment="1">
      <alignment vertical="top" wrapText="1"/>
    </xf>
    <xf numFmtId="0" fontId="30" fillId="0" borderId="27" xfId="4" applyFont="1" applyBorder="1" applyAlignment="1">
      <alignment vertical="top" wrapText="1"/>
    </xf>
    <xf numFmtId="0" fontId="30" fillId="0" borderId="28" xfId="4" applyFont="1" applyBorder="1" applyAlignment="1">
      <alignment vertical="top" wrapText="1"/>
    </xf>
    <xf numFmtId="0" fontId="30" fillId="0" borderId="4" xfId="4" applyFont="1" applyBorder="1" applyAlignment="1">
      <alignment vertical="top" wrapText="1"/>
    </xf>
    <xf numFmtId="0" fontId="30" fillId="0" borderId="0" xfId="4" applyFont="1" applyAlignment="1">
      <alignment vertical="top" wrapText="1"/>
    </xf>
    <xf numFmtId="0" fontId="30" fillId="0" borderId="5" xfId="4" applyFont="1" applyBorder="1" applyAlignment="1">
      <alignment vertical="top" wrapText="1"/>
    </xf>
    <xf numFmtId="0" fontId="30" fillId="0" borderId="6" xfId="4" applyFont="1" applyBorder="1" applyAlignment="1">
      <alignment vertical="top" wrapText="1"/>
    </xf>
    <xf numFmtId="0" fontId="30" fillId="0" borderId="7" xfId="4" applyFont="1" applyBorder="1" applyAlignment="1">
      <alignment vertical="top" wrapText="1"/>
    </xf>
    <xf numFmtId="0" fontId="30" fillId="0" borderId="8" xfId="4" applyFont="1" applyBorder="1" applyAlignment="1">
      <alignment vertical="top" wrapText="1"/>
    </xf>
    <xf numFmtId="0" fontId="69" fillId="0" borderId="1" xfId="4" applyFont="1" applyBorder="1" applyAlignment="1">
      <alignment horizontal="center" vertical="center"/>
    </xf>
    <xf numFmtId="0" fontId="69" fillId="0" borderId="2" xfId="4" applyFont="1" applyBorder="1" applyAlignment="1">
      <alignment horizontal="center" vertical="center"/>
    </xf>
    <xf numFmtId="0" fontId="69" fillId="0" borderId="3" xfId="4" applyFont="1" applyBorder="1" applyAlignment="1">
      <alignment horizontal="center" vertical="center"/>
    </xf>
  </cellXfs>
  <cellStyles count="10">
    <cellStyle name="Euro" xfId="9" xr:uid="{A15D17D0-FCB1-4962-A155-3963081EDC1E}"/>
    <cellStyle name="Lien hypertexte" xfId="3" builtinId="8"/>
    <cellStyle name="Lien hypertexte 2" xfId="5" xr:uid="{263DB065-A9AE-4746-85C5-23230C73FFE2}"/>
    <cellStyle name="Milliers" xfId="1" builtinId="3"/>
    <cellStyle name="Milliers 2" xfId="7" xr:uid="{10915E28-241A-444A-A1DC-AACC1C0CA356}"/>
    <cellStyle name="Monétaire 2" xfId="8" xr:uid="{A2AD81ED-C775-4571-A3DA-33A2CB7CC9EE}"/>
    <cellStyle name="Normal" xfId="0" builtinId="0"/>
    <cellStyle name="Normal 2" xfId="4" xr:uid="{5410D76A-4B1D-45CC-A022-E00E6730CB17}"/>
    <cellStyle name="Pourcentage" xfId="2" builtinId="5"/>
    <cellStyle name="Pourcentage 2" xfId="6" xr:uid="{5D3E72FE-3E2F-4A3E-AFE1-5469F1994E5B}"/>
  </cellStyles>
  <dxfs count="22">
    <dxf>
      <font>
        <color theme="9" tint="-0.24994659260841701"/>
      </font>
    </dxf>
    <dxf>
      <font>
        <color theme="9" tint="-0.24994659260841701"/>
      </font>
    </dxf>
    <dxf>
      <font>
        <color theme="9" tint="-0.24994659260841701"/>
      </font>
    </dxf>
    <dxf>
      <font>
        <color rgb="FFFF0000"/>
      </font>
      <fill>
        <patternFill>
          <bgColor theme="5" tint="0.39994506668294322"/>
        </patternFill>
      </fill>
    </dxf>
    <dxf>
      <font>
        <color rgb="FFFF0000"/>
      </font>
      <fill>
        <patternFill>
          <fgColor auto="1"/>
          <bgColor theme="5" tint="0.59996337778862885"/>
        </patternFill>
      </fill>
    </dxf>
    <dxf>
      <font>
        <color rgb="FFFF0000"/>
      </font>
      <fill>
        <patternFill patternType="solid">
          <fgColor theme="1" tint="0.499984740745262"/>
          <bgColor theme="0" tint="-0.24994659260841701"/>
        </patternFill>
      </fill>
    </dxf>
    <dxf>
      <font>
        <b/>
        <i val="0"/>
        <color rgb="FFFF0000"/>
      </font>
      <fill>
        <patternFill patternType="solid">
          <bgColor rgb="FFD8E4BC"/>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FF0000"/>
      </font>
      <fill>
        <patternFill>
          <bgColor theme="5" tint="0.39994506668294322"/>
        </patternFill>
      </fill>
    </dxf>
    <dxf>
      <font>
        <color rgb="FF00B050"/>
      </font>
      <fill>
        <patternFill>
          <bgColor rgb="FF92D050"/>
        </patternFill>
      </fill>
    </dxf>
    <dxf>
      <font>
        <color rgb="FF00B050"/>
      </font>
      <fill>
        <patternFill patternType="solid">
          <fgColor auto="1"/>
          <bgColor theme="0" tint="-0.14996795556505021"/>
        </patternFill>
      </fill>
    </dxf>
    <dxf>
      <font>
        <color theme="5" tint="-0.24994659260841701"/>
      </font>
      <fill>
        <patternFill>
          <bgColor theme="0" tint="-0.14996795556505021"/>
        </patternFill>
      </fill>
    </dxf>
    <dxf>
      <font>
        <color rgb="FFFF0000"/>
      </font>
      <fill>
        <patternFill>
          <bgColor theme="0" tint="-0.14996795556505021"/>
        </patternFill>
      </fill>
    </dxf>
    <dxf>
      <font>
        <color rgb="FFFF0000"/>
      </font>
      <fill>
        <patternFill>
          <bgColor theme="5" tint="0.39994506668294322"/>
        </patternFill>
      </fill>
    </dxf>
    <dxf>
      <font>
        <color rgb="FF00B050"/>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8.jpeg"/><Relationship Id="rId5" Type="http://schemas.openxmlformats.org/officeDocument/2006/relationships/image" Target="../media/image20.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21.jpeg"/><Relationship Id="rId5" Type="http://schemas.openxmlformats.org/officeDocument/2006/relationships/image" Target="../media/image22.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8.jpeg"/><Relationship Id="rId5" Type="http://schemas.openxmlformats.org/officeDocument/2006/relationships/image" Target="../media/image23.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emf"/><Relationship Id="rId1" Type="http://schemas.openxmlformats.org/officeDocument/2006/relationships/image" Target="../media/image24.emf"/><Relationship Id="rId5" Type="http://schemas.openxmlformats.org/officeDocument/2006/relationships/image" Target="../media/image28.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77581</xdr:colOff>
      <xdr:row>16</xdr:row>
      <xdr:rowOff>168034</xdr:rowOff>
    </xdr:from>
    <xdr:to>
      <xdr:col>8</xdr:col>
      <xdr:colOff>21700</xdr:colOff>
      <xdr:row>107</xdr:row>
      <xdr:rowOff>137583</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77581" y="3649951"/>
          <a:ext cx="15692119" cy="16130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rgbClr val="0070C0"/>
              </a:solidFill>
              <a:latin typeface="Amasis MT Pro Black" panose="020B0604020202020204" pitchFamily="18" charset="0"/>
              <a:cs typeface="Arial" panose="020B0604020202020204" pitchFamily="34" charset="0"/>
            </a:rPr>
            <a:t>ETAPE</a:t>
          </a:r>
          <a:r>
            <a:rPr lang="fr-FR" sz="1100" b="1" baseline="0">
              <a:solidFill>
                <a:srgbClr val="0070C0"/>
              </a:solidFill>
              <a:latin typeface="Amasis MT Pro Black" panose="020B0604020202020204" pitchFamily="18" charset="0"/>
              <a:cs typeface="Arial" panose="020B0604020202020204" pitchFamily="34" charset="0"/>
            </a:rPr>
            <a:t> 1 </a:t>
          </a:r>
          <a:r>
            <a:rPr lang="fr-FR" sz="1200" b="1" baseline="0">
              <a:solidFill>
                <a:srgbClr val="0070C0"/>
              </a:solidFill>
              <a:latin typeface="Arial" panose="020B0604020202020204" pitchFamily="34" charset="0"/>
              <a:cs typeface="Arial" panose="020B0604020202020204" pitchFamily="34" charset="0"/>
            </a:rPr>
            <a:t>: c</a:t>
          </a:r>
          <a:r>
            <a:rPr lang="fr-FR" sz="1200" b="1">
              <a:solidFill>
                <a:srgbClr val="0070C0"/>
              </a:solidFill>
              <a:latin typeface="Arial" panose="020B0604020202020204" pitchFamily="34" charset="0"/>
              <a:cs typeface="Arial" panose="020B0604020202020204" pitchFamily="34" charset="0"/>
            </a:rPr>
            <a:t>omplétez</a:t>
          </a:r>
          <a:r>
            <a:rPr lang="fr-FR" sz="1200" b="1" baseline="0">
              <a:solidFill>
                <a:srgbClr val="0070C0"/>
              </a:solidFill>
              <a:latin typeface="Arial" panose="020B0604020202020204" pitchFamily="34" charset="0"/>
              <a:cs typeface="Arial" panose="020B0604020202020204" pitchFamily="34" charset="0"/>
            </a:rPr>
            <a:t> le premier l'onglet                                                         </a:t>
          </a:r>
          <a:endParaRPr lang="fr-FR" sz="1200" baseline="0">
            <a:solidFill>
              <a:srgbClr val="0070C0"/>
            </a:solidFill>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r>
            <a:rPr lang="fr-FR" sz="1100" b="1" i="1" u="none" strike="noStrike">
              <a:solidFill>
                <a:srgbClr val="C00000"/>
              </a:solidFill>
              <a:effectLst/>
              <a:latin typeface="Arial" panose="020B0604020202020204" pitchFamily="34" charset="0"/>
              <a:cs typeface="Arial" panose="020B0604020202020204" pitchFamily="34" charset="0"/>
            </a:rPr>
            <a:t>                       </a:t>
          </a:r>
          <a:endParaRPr lang="fr-FR" sz="1100" b="0" i="0" u="none" strike="noStrike" baseline="0">
            <a:solidFill>
              <a:schemeClr val="dk1"/>
            </a:solidFill>
            <a:effectLst/>
            <a:latin typeface="Arial" panose="020B0604020202020204" pitchFamily="34" charset="0"/>
            <a:cs typeface="Arial" panose="020B0604020202020204" pitchFamily="34" charset="0"/>
          </a:endParaRPr>
        </a:p>
        <a:p>
          <a:endParaRPr lang="fr-FR" sz="1100" b="0" i="0" u="none" strike="noStrike" baseline="0">
            <a:solidFill>
              <a:schemeClr val="dk1"/>
            </a:solidFill>
            <a:effectLst/>
            <a:latin typeface="Arial" panose="020B0604020202020204" pitchFamily="34" charset="0"/>
            <a:cs typeface="Arial" panose="020B0604020202020204" pitchFamily="34" charset="0"/>
          </a:endParaRPr>
        </a:p>
        <a:p>
          <a:r>
            <a:rPr lang="fr-FR" sz="1100" b="1" i="0" u="none" strike="noStrike" baseline="0">
              <a:solidFill>
                <a:schemeClr val="dk1"/>
              </a:solidFill>
              <a:effectLst/>
              <a:latin typeface="Arial" panose="020B0604020202020204" pitchFamily="34" charset="0"/>
              <a:cs typeface="Arial" panose="020B0604020202020204" pitchFamily="34" charset="0"/>
            </a:rPr>
            <a:t>Renseignez l</a:t>
          </a:r>
          <a:r>
            <a:rPr lang="fr-FR" sz="1100" b="1" baseline="0">
              <a:latin typeface="Arial" panose="020B0604020202020204" pitchFamily="34" charset="0"/>
              <a:cs typeface="Arial" panose="020B0604020202020204" pitchFamily="34" charset="0"/>
            </a:rPr>
            <a:t>es informations liées à votre Entreprise : </a:t>
          </a:r>
        </a:p>
        <a:p>
          <a:endParaRPr lang="fr-FR" sz="1100" baseline="0">
            <a:latin typeface="Arial" panose="020B0604020202020204" pitchFamily="34" charset="0"/>
            <a:cs typeface="Arial" panose="020B0604020202020204" pitchFamily="34" charset="0"/>
          </a:endParaRPr>
        </a:p>
        <a:p>
          <a:r>
            <a:rPr lang="fr-FR" sz="1100" b="1" baseline="0">
              <a:solidFill>
                <a:sysClr val="windowText" lastClr="000000"/>
              </a:solidFill>
              <a:latin typeface="Arial" panose="020B0604020202020204" pitchFamily="34" charset="0"/>
              <a:cs typeface="Arial" panose="020B0604020202020204" pitchFamily="34" charset="0"/>
            </a:rPr>
            <a:t>Complétez</a:t>
          </a:r>
          <a:r>
            <a:rPr lang="fr-FR" sz="1100" b="1" baseline="0">
              <a:solidFill>
                <a:srgbClr val="FF0000"/>
              </a:solidFill>
              <a:latin typeface="Arial" panose="020B0604020202020204" pitchFamily="34" charset="0"/>
              <a:cs typeface="Arial" panose="020B0604020202020204" pitchFamily="34" charset="0"/>
            </a:rPr>
            <a:t> </a:t>
          </a:r>
          <a:r>
            <a:rPr lang="fr-FR" sz="1100" b="1" baseline="0">
              <a:solidFill>
                <a:sysClr val="windowText" lastClr="000000"/>
              </a:solidFill>
              <a:latin typeface="Arial" panose="020B0604020202020204" pitchFamily="34" charset="0"/>
              <a:cs typeface="Arial" panose="020B0604020202020204" pitchFamily="34" charset="0"/>
            </a:rPr>
            <a:t>tous les champs du tableau "Identification du demandeur" et le contact au sein de votre entreprise qui suit le dossier</a:t>
          </a:r>
        </a:p>
        <a:p>
          <a:endParaRPr lang="fr-FR" sz="1100" baseline="0">
            <a:solidFill>
              <a:srgbClr val="FF0000"/>
            </a:solidFill>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r>
            <a:rPr lang="fr-FR" sz="1100" baseline="0">
              <a:latin typeface="Arial" panose="020B0604020202020204" pitchFamily="34" charset="0"/>
              <a:cs typeface="Arial" panose="020B0604020202020204" pitchFamily="34" charset="0"/>
            </a:rPr>
            <a:t> </a:t>
          </a: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endParaRPr lang="fr-FR" sz="1100" b="1" baseline="0">
            <a:latin typeface="Arial" panose="020B0604020202020204" pitchFamily="34" charset="0"/>
            <a:cs typeface="Arial" panose="020B0604020202020204" pitchFamily="34" charset="0"/>
          </a:endParaRPr>
        </a:p>
        <a:p>
          <a:r>
            <a:rPr lang="fr-FR" sz="1100" b="1" baseline="0">
              <a:latin typeface="Arial" panose="020B0604020202020204" pitchFamily="34" charset="0"/>
              <a:cs typeface="Arial" panose="020B0604020202020204" pitchFamily="34" charset="0"/>
            </a:rPr>
            <a:t>Complétez le plan de formation prévisionnel</a:t>
          </a:r>
          <a:endParaRPr lang="fr-FR" sz="1100" b="1" baseline="0">
            <a:solidFill>
              <a:srgbClr val="FF0000"/>
            </a:solidFill>
            <a:latin typeface="Arial" panose="020B0604020202020204" pitchFamily="34" charset="0"/>
            <a:cs typeface="Arial" panose="020B0604020202020204" pitchFamily="34" charset="0"/>
          </a:endParaRPr>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1100" baseline="0"/>
        </a:p>
        <a:p>
          <a:endParaRPr lang="fr-FR" sz="500" baseline="0"/>
        </a:p>
        <a:p>
          <a:endParaRPr lang="fr-FR" sz="1100" b="1" u="sng"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Lexique des colonnes du tableau :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 de demande Web"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B)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 vous avez déjà effectué votre demande de prise en charge via votre espace personnel Afdas, indiquer le n° de la demande pour nous permettre de l'identifier.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"Intitulé des formations"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C)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intitulé exact indiqué sur le programme de 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"Typologie de parcours"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D)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liste déroulante vous permettant de qualifier le type de parcours mis en place. Pour savoir comment faire la distinction entre le parcours compétences spécifiques COVID-19 et celui d'anticipation des mutations,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veuillez vous référer à la notice explicative de la </a:t>
          </a:r>
          <a:r>
            <a:rPr kumimoji="0" lang="fr-FR" sz="11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fiche process entreprise</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L'information sur le type de parcours sera également à indiquer sur chaque module de formation saisi sur le portail Afdas, dans le champ "Objectif de l'action" afin de nous permettre de réaliser des statistiques pour le Min. du Travail.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"Composition du parcours"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E) : un parcours de formation peut être composé de plusieurs éléments afin de s'adapter mieux à la situation de chaque salarié. Le positionnement sert à déterminer les compétences actuelles du salarié et prescrire un contenu de formation lui permettant d'acquérir les compétences manquantes, en évaluant l'acquisition de ces compétences en cours ou à la fin de la formation (passage d'examen, de test, évaluation par un jury) en vue de l'obtention éventuelle d'une certification / titre / diplôme.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"Type de formation"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F) : indiquer si la formation est certifiante (sanctionnée par un certificat, un titre, un diplôme, un CQP) ou non (attestation de formation).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"Modalité pédagogique"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G)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liste déroulante vous permettant d'indiquer la modalité de formation 100% distanciel, 100% présentiel, distanciel +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présentiel, formation interne, AFEST.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"Nom de l'OF"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H)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nom de l'Organisme de Formation indiqué sur votre devis ou nom de l'entreprise en cas de formation interne.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"Durée des modules de formation (en mois)"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I) : indiquer le nombre de mois effectifs de formation.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"Date de début et date de fin de l'action"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(colonnes J et K)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indiquer les dates au format JJ/MM/AAAA. Une message bloquant apparaît si elles sont en déhors de la période d'éligibilité.</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"Nombre d'heures"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L) : nombre d'heures de formation indiqué sur le programme et/ou devis au format nombre 00,00.</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Dont heures </a:t>
          </a:r>
          <a:r>
            <a:rPr kumimoji="0" lang="fr-FR" sz="11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en présentiel</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(colonne M) : nombre d'heures de formation en présentiel indiqué sur le programme et/ou devis au format nombre 00,00.</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Nbre de salariés formés"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N, O et P)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nombre de salariés en activité partielle et hors activité partielle concernés par la formation.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Les entreprises en difficulté économique doivent renseigner la colonne "hors activité partielle".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"Coût pédagogique Total </a:t>
          </a:r>
          <a:r>
            <a:rPr kumimoji="0" lang="fr-FR" sz="11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HT</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Q)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indiquer le coût pédagogique total de l'action en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"Demande de frais annexes ?"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R) : indiquer "oui" si vous souhaitez bénéficier de frais annexes (attention le calcul se fait sur la base forfaitaire de 2€ HT x nb. heures de formation pour le régime temporaire).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"Coût horaire par salarié"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S) </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cette cellule est calculée automatiquement. En cas de coût horaire élevé, la cellule se met en rouge, auquel cas, merci de compléter la colonne O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Justification du coût horaire". </a:t>
          </a:r>
          <a:r>
            <a:rPr kumimoji="0" lang="fr-FR" sz="11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 vertu de l’article R 6316-4 du code du travail, les Opco veillent à une adéquation financière des prestations et à une homogénéité des prix des formations, ainsi, une justification pourra être demandée sur les coûts horaires de formation élevés.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"Contrôle dates formation"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T) : cette cellule est calculée automatiquement grâce à une formule qui permet de vérifier si la formation se déroule bien pendant la période d'éligibilité.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Si la cellule affiche "ok", tout est correct.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Si la cellule affiche "vérifier les dates de formation ou la durée", il s'agit juste d'une alerte quand une incohérence de durée ou de dates est détectée dans la formule, il suffit de revérifier les données et corriger si nécessaire (ne donne pas lieu systématiquement à une correction).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Si la cellule affiche "incomplet", vous n'avez pas renseigné toutes les informations nécessaires sur l'action de formation. Ceci est bloquant.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Si la cellule affiche "incomplet, manque la date de début d'AP", vous avez indiqué que vous êtes en activité partielle dans la cellule D15 mais vous n'avez pas rempli les dates pour l'activité partielle. Ceci est bloquant.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"Montant CP (coûts pédagogiques) pris en charge par le FNE Formation"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U) : cette cellule est calculée automatiquement grâce à une formule, en fonction de la situation de votre entreprise et votre taille.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"Montant frais annexes pris en charge par le FNE Formation"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V) : cette cellule est calculée automatiquement sur la base du nombre d'heures de formation présentielles multiplié par 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"Montant total pris en charge par le FNE Formation"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W) : cellule réalisant la somme des colonnes U et V.</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"Justification du coût horaire" </a:t>
          </a:r>
          <a:r>
            <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(colonne X) : merci de compléter cette colonne uniquement si des cellules dans la colonne L se mettent en rouge.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"Descriptif de la demande"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Y)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décrire le contexte dans lequel l’entreprise propose le(s) parcours de formation, notamment les enjeux auxquels elle est confrontée et le lien avec les propositions de parcours.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"Instruction colonne réservée à l'Afdas" </a:t>
          </a:r>
          <a:r>
            <a:rPr kumimoji="0" lang="fr-FR" sz="11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(colonne Z) : ne pas compléter</a:t>
          </a:r>
        </a:p>
        <a:p>
          <a:endParaRPr lang="fr-FR" sz="1100" b="1" u="sng" baseline="0">
            <a:latin typeface="Arial" panose="020B0604020202020204" pitchFamily="34" charset="0"/>
            <a:cs typeface="Arial" panose="020B0604020202020204" pitchFamily="34" charset="0"/>
          </a:endParaRPr>
        </a:p>
        <a:p>
          <a:endParaRPr lang="fr-FR" b="1">
            <a:solidFill>
              <a:srgbClr val="0070C0"/>
            </a:solidFill>
            <a:effectLst/>
            <a:latin typeface="Arial Black" panose="020B0A04020102020204" pitchFamily="34" charset="0"/>
          </a:endParaRPr>
        </a:p>
        <a:p>
          <a:r>
            <a:rPr lang="fr-FR" sz="1200" b="1" baseline="0">
              <a:solidFill>
                <a:srgbClr val="0070C0"/>
              </a:solidFill>
              <a:effectLst/>
              <a:latin typeface="Arial Black" panose="020B0A04020102020204" pitchFamily="34" charset="0"/>
              <a:ea typeface="+mn-ea"/>
              <a:cs typeface="Arial" panose="020B0604020202020204" pitchFamily="34" charset="0"/>
            </a:rPr>
            <a:t>ETAPE 2 </a:t>
          </a:r>
          <a:r>
            <a:rPr lang="fr-FR" sz="1200" b="1" baseline="0">
              <a:solidFill>
                <a:srgbClr val="0070C0"/>
              </a:solidFill>
              <a:effectLst/>
              <a:latin typeface="Arial" panose="020B0604020202020204" pitchFamily="34" charset="0"/>
              <a:ea typeface="+mn-ea"/>
              <a:cs typeface="Arial" panose="020B0604020202020204" pitchFamily="34" charset="0"/>
            </a:rPr>
            <a:t>: complétez l'onglet</a:t>
          </a:r>
          <a:r>
            <a:rPr lang="fr-FR" sz="1200" b="0" baseline="0">
              <a:solidFill>
                <a:srgbClr val="0070C0"/>
              </a:solidFill>
              <a:effectLst/>
              <a:latin typeface="Arial" panose="020B0604020202020204" pitchFamily="34" charset="0"/>
              <a:ea typeface="+mn-ea"/>
              <a:cs typeface="Arial" panose="020B0604020202020204" pitchFamily="34" charset="0"/>
            </a:rPr>
            <a:t>   </a:t>
          </a:r>
        </a:p>
        <a:p>
          <a:endParaRPr lang="fr-FR" sz="1200" b="0" baseline="0">
            <a:solidFill>
              <a:schemeClr val="dk1"/>
            </a:solidFill>
            <a:effectLst/>
            <a:latin typeface="Arial" panose="020B0604020202020204" pitchFamily="34" charset="0"/>
            <a:ea typeface="+mn-ea"/>
            <a:cs typeface="Arial" panose="020B0604020202020204" pitchFamily="34" charset="0"/>
          </a:endParaRPr>
        </a:p>
        <a:p>
          <a:r>
            <a:rPr lang="fr-FR" sz="1200" b="0" baseline="0">
              <a:solidFill>
                <a:schemeClr val="dk1"/>
              </a:solidFill>
              <a:effectLst/>
              <a:latin typeface="Arial" panose="020B0604020202020204" pitchFamily="34" charset="0"/>
              <a:ea typeface="+mn-ea"/>
              <a:cs typeface="Arial" panose="020B0604020202020204" pitchFamily="34" charset="0"/>
            </a:rPr>
            <a:t>Pour chaque salarié bénéficiaire d'une ou plusieurs actions de formation, indiquer :</a:t>
          </a:r>
        </a:p>
        <a:p>
          <a:endParaRPr lang="fr-FR" sz="1200" b="0" baseline="0">
            <a:solidFill>
              <a:schemeClr val="dk1"/>
            </a:solidFill>
            <a:effectLst/>
            <a:latin typeface="Arial" panose="020B0604020202020204" pitchFamily="34" charset="0"/>
            <a:ea typeface="+mn-ea"/>
            <a:cs typeface="Arial" panose="020B0604020202020204" pitchFamily="34" charset="0"/>
          </a:endParaRPr>
        </a:p>
        <a:p>
          <a:r>
            <a:rPr lang="fr-FR" sz="1200" b="0" baseline="0">
              <a:solidFill>
                <a:schemeClr val="dk1"/>
              </a:solidFill>
              <a:effectLst/>
              <a:latin typeface="Arial" panose="020B0604020202020204" pitchFamily="34" charset="0"/>
              <a:ea typeface="+mn-ea"/>
              <a:cs typeface="Arial" panose="020B0604020202020204" pitchFamily="34" charset="0"/>
            </a:rPr>
            <a:t>- le nom (colonne B)</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le prénom (colonne C)</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s'il est placé en activité partielle ou non (colonne D). Les entreprises en "difficulté économique" ou en "mutations / reprise d'activité" doivent choisir la valeur "hors activité partielle".</a:t>
          </a:r>
        </a:p>
        <a:p>
          <a:r>
            <a:rPr lang="fr-FR" sz="1200" b="0" baseline="0">
              <a:solidFill>
                <a:sysClr val="windowText" lastClr="000000"/>
              </a:solidFill>
              <a:effectLst/>
              <a:latin typeface="Arial" panose="020B0604020202020204" pitchFamily="34" charset="0"/>
              <a:ea typeface="+mn-ea"/>
              <a:cs typeface="Arial" panose="020B0604020202020204" pitchFamily="34" charset="0"/>
            </a:rPr>
            <a:t>- le(s) numéro(s) d'action suivie(s) par le salarié (colonne E) : numéro de la colonne A de l'onglet "1 - Plan formation FNE à remplir</a:t>
          </a:r>
          <a:r>
            <a:rPr lang="fr-FR" sz="1200" b="0" baseline="0">
              <a:solidFill>
                <a:schemeClr val="dk1"/>
              </a:solidFill>
              <a:effectLst/>
              <a:latin typeface="Arial" panose="020B0604020202020204" pitchFamily="34" charset="0"/>
              <a:ea typeface="+mn-ea"/>
              <a:cs typeface="Arial" panose="020B0604020202020204" pitchFamily="34" charset="0"/>
            </a:rPr>
            <a:t>"</a:t>
          </a:r>
        </a:p>
        <a:p>
          <a:r>
            <a:rPr lang="fr-FR" sz="1200" b="0" baseline="0">
              <a:solidFill>
                <a:schemeClr val="dk1"/>
              </a:solidFill>
              <a:effectLst/>
              <a:latin typeface="Arial" panose="020B0604020202020204" pitchFamily="34" charset="0"/>
              <a:ea typeface="+mn-ea"/>
              <a:cs typeface="Arial" panose="020B0604020202020204" pitchFamily="34" charset="0"/>
            </a:rPr>
            <a:t>- "colonnes réservées Afdas" (H et I) : ne pas compléter</a:t>
          </a:r>
        </a:p>
        <a:p>
          <a:endParaRPr lang="fr-FR" sz="1100" b="0" baseline="0">
            <a:latin typeface="Arial" panose="020B0604020202020204" pitchFamily="34" charset="0"/>
            <a:cs typeface="Arial" panose="020B0604020202020204" pitchFamily="34" charset="0"/>
          </a:endParaRPr>
        </a:p>
        <a:p>
          <a:r>
            <a:rPr lang="fr-FR" sz="1200" b="1" baseline="0">
              <a:solidFill>
                <a:srgbClr val="0070C0"/>
              </a:solidFill>
              <a:latin typeface="Arial Black" panose="020B0A04020102020204" pitchFamily="34" charset="0"/>
              <a:cs typeface="Arial" panose="020B0604020202020204" pitchFamily="34" charset="0"/>
            </a:rPr>
            <a:t>ETAPE 3 </a:t>
          </a:r>
          <a:r>
            <a:rPr lang="fr-FR" sz="1200" b="1" baseline="0">
              <a:solidFill>
                <a:srgbClr val="0070C0"/>
              </a:solidFill>
              <a:latin typeface="Arial" panose="020B0604020202020204" pitchFamily="34" charset="0"/>
              <a:cs typeface="Arial" panose="020B0604020202020204" pitchFamily="34" charset="0"/>
            </a:rPr>
            <a:t>: datez et signez le formulaire sur l'onglet 3-a, 3-b et 3-c correspondant à votre catégorie :</a:t>
          </a:r>
        </a:p>
        <a:p>
          <a:endParaRPr lang="fr-FR" sz="1200" b="1" baseline="0">
            <a:solidFill>
              <a:schemeClr val="dk1"/>
            </a:solidFill>
            <a:latin typeface="Arial" panose="020B0604020202020204" pitchFamily="34" charset="0"/>
            <a:cs typeface="Arial" panose="020B0604020202020204" pitchFamily="34" charset="0"/>
          </a:endParaRPr>
        </a:p>
        <a:p>
          <a:endParaRPr lang="fr-FR" sz="1100" b="1" baseline="0"/>
        </a:p>
      </xdr:txBody>
    </xdr:sp>
    <xdr:clientData/>
  </xdr:twoCellAnchor>
  <xdr:twoCellAnchor editAs="oneCell">
    <xdr:from>
      <xdr:col>1</xdr:col>
      <xdr:colOff>210880</xdr:colOff>
      <xdr:row>1</xdr:row>
      <xdr:rowOff>105328</xdr:rowOff>
    </xdr:from>
    <xdr:to>
      <xdr:col>1</xdr:col>
      <xdr:colOff>1769286</xdr:colOff>
      <xdr:row>4</xdr:row>
      <xdr:rowOff>95826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343787" y="271462"/>
          <a:ext cx="1562216" cy="523676"/>
        </a:xfrm>
        <a:prstGeom prst="rect">
          <a:avLst/>
        </a:prstGeom>
      </xdr:spPr>
    </xdr:pic>
    <xdr:clientData/>
  </xdr:twoCellAnchor>
  <xdr:twoCellAnchor editAs="oneCell">
    <xdr:from>
      <xdr:col>7</xdr:col>
      <xdr:colOff>2262483</xdr:colOff>
      <xdr:row>0</xdr:row>
      <xdr:rowOff>60739</xdr:rowOff>
    </xdr:from>
    <xdr:to>
      <xdr:col>7</xdr:col>
      <xdr:colOff>3412839</xdr:colOff>
      <xdr:row>5</xdr:row>
      <xdr:rowOff>249506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45942" y="60739"/>
          <a:ext cx="1161786" cy="1059928"/>
        </a:xfrm>
        <a:prstGeom prst="rect">
          <a:avLst/>
        </a:prstGeom>
      </xdr:spPr>
    </xdr:pic>
    <xdr:clientData/>
  </xdr:twoCellAnchor>
  <xdr:twoCellAnchor editAs="oneCell">
    <xdr:from>
      <xdr:col>1</xdr:col>
      <xdr:colOff>150375</xdr:colOff>
      <xdr:row>18</xdr:row>
      <xdr:rowOff>72391</xdr:rowOff>
    </xdr:from>
    <xdr:to>
      <xdr:col>1</xdr:col>
      <xdr:colOff>479710</xdr:colOff>
      <xdr:row>19</xdr:row>
      <xdr:rowOff>169313</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287535" y="4011931"/>
          <a:ext cx="325525" cy="300757"/>
        </a:xfrm>
        <a:prstGeom prst="rect">
          <a:avLst/>
        </a:prstGeom>
      </xdr:spPr>
    </xdr:pic>
    <xdr:clientData/>
  </xdr:twoCellAnchor>
  <xdr:twoCellAnchor editAs="oneCell">
    <xdr:from>
      <xdr:col>1</xdr:col>
      <xdr:colOff>602499</xdr:colOff>
      <xdr:row>18</xdr:row>
      <xdr:rowOff>102697</xdr:rowOff>
    </xdr:from>
    <xdr:to>
      <xdr:col>1</xdr:col>
      <xdr:colOff>3030940</xdr:colOff>
      <xdr:row>19</xdr:row>
      <xdr:rowOff>112194</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739659" y="4042237"/>
          <a:ext cx="2426536" cy="213332"/>
        </a:xfrm>
        <a:prstGeom prst="rect">
          <a:avLst/>
        </a:prstGeom>
      </xdr:spPr>
    </xdr:pic>
    <xdr:clientData/>
  </xdr:twoCellAnchor>
  <xdr:twoCellAnchor>
    <xdr:from>
      <xdr:col>3</xdr:col>
      <xdr:colOff>896938</xdr:colOff>
      <xdr:row>5</xdr:row>
      <xdr:rowOff>238125</xdr:rowOff>
    </xdr:from>
    <xdr:to>
      <xdr:col>4</xdr:col>
      <xdr:colOff>246062</xdr:colOff>
      <xdr:row>20</xdr:row>
      <xdr:rowOff>174625</xdr:rowOff>
    </xdr:to>
    <xdr:sp macro="" textlink="">
      <xdr:nvSpPr>
        <xdr:cNvPr id="7" name="Flèche : bas 6">
          <a:extLst>
            <a:ext uri="{FF2B5EF4-FFF2-40B4-BE49-F238E27FC236}">
              <a16:creationId xmlns:a16="http://schemas.microsoft.com/office/drawing/2014/main" id="{00000000-0008-0000-0000-000007000000}"/>
            </a:ext>
          </a:extLst>
        </xdr:cNvPr>
        <xdr:cNvSpPr/>
      </xdr:nvSpPr>
      <xdr:spPr>
        <a:xfrm>
          <a:off x="8494078" y="1114425"/>
          <a:ext cx="1010284" cy="339598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vert="vert" rtlCol="0" anchor="ctr"/>
        <a:lstStyle/>
        <a:p>
          <a:pPr algn="ctr"/>
          <a:r>
            <a:rPr lang="fr-FR" sz="4400" b="1"/>
            <a:t>Notice </a:t>
          </a:r>
        </a:p>
      </xdr:txBody>
    </xdr:sp>
    <xdr:clientData/>
  </xdr:twoCellAnchor>
  <xdr:twoCellAnchor editAs="oneCell">
    <xdr:from>
      <xdr:col>2</xdr:col>
      <xdr:colOff>1163427</xdr:colOff>
      <xdr:row>27</xdr:row>
      <xdr:rowOff>22825</xdr:rowOff>
    </xdr:from>
    <xdr:to>
      <xdr:col>4</xdr:col>
      <xdr:colOff>853303</xdr:colOff>
      <xdr:row>33</xdr:row>
      <xdr:rowOff>346401</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6306927" y="5748408"/>
          <a:ext cx="3806793" cy="1434826"/>
        </a:xfrm>
        <a:prstGeom prst="rect">
          <a:avLst/>
        </a:prstGeom>
      </xdr:spPr>
    </xdr:pic>
    <xdr:clientData/>
  </xdr:twoCellAnchor>
  <xdr:twoCellAnchor editAs="oneCell">
    <xdr:from>
      <xdr:col>0</xdr:col>
      <xdr:colOff>125835</xdr:colOff>
      <xdr:row>38</xdr:row>
      <xdr:rowOff>164782</xdr:rowOff>
    </xdr:from>
    <xdr:to>
      <xdr:col>7</xdr:col>
      <xdr:colOff>178096</xdr:colOff>
      <xdr:row>47</xdr:row>
      <xdr:rowOff>138959</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125835" y="8091699"/>
          <a:ext cx="12149011" cy="1699260"/>
        </a:xfrm>
        <a:prstGeom prst="rect">
          <a:avLst/>
        </a:prstGeom>
      </xdr:spPr>
    </xdr:pic>
    <xdr:clientData/>
  </xdr:twoCellAnchor>
  <xdr:twoCellAnchor>
    <xdr:from>
      <xdr:col>3</xdr:col>
      <xdr:colOff>230187</xdr:colOff>
      <xdr:row>112</xdr:row>
      <xdr:rowOff>79375</xdr:rowOff>
    </xdr:from>
    <xdr:to>
      <xdr:col>7</xdr:col>
      <xdr:colOff>1772093</xdr:colOff>
      <xdr:row>132</xdr:row>
      <xdr:rowOff>59372</xdr:rowOff>
    </xdr:to>
    <xdr:sp macro="" textlink="">
      <xdr:nvSpPr>
        <xdr:cNvPr id="12" name="ZoneTexte 11">
          <a:extLst>
            <a:ext uri="{FF2B5EF4-FFF2-40B4-BE49-F238E27FC236}">
              <a16:creationId xmlns:a16="http://schemas.microsoft.com/office/drawing/2014/main" id="{00000000-0008-0000-0000-00000C000000}"/>
            </a:ext>
          </a:extLst>
        </xdr:cNvPr>
        <xdr:cNvSpPr txBox="1"/>
      </xdr:nvSpPr>
      <xdr:spPr>
        <a:xfrm>
          <a:off x="7827327" y="21438235"/>
          <a:ext cx="6022466" cy="3378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sng" strike="noStrike" kern="0" cap="none" spc="0" normalizeH="0" baseline="0" noProof="0">
              <a:ln>
                <a:noFill/>
              </a:ln>
              <a:solidFill>
                <a:srgbClr val="C00000"/>
              </a:solidFill>
              <a:effectLst/>
              <a:uLnTx/>
              <a:uFillTx/>
              <a:latin typeface="Arial" panose="020B0604020202020204" pitchFamily="34" charset="0"/>
              <a:ea typeface="+mn-ea"/>
              <a:cs typeface="Arial" panose="020B0604020202020204" pitchFamily="34" charset="0"/>
            </a:rPr>
            <a:t>Qu'est-ce que le REGIME TEMPORAIRE ?</a:t>
          </a:r>
          <a:endParaRPr kumimoji="0" lang="fr-FR" sz="1100" b="0" i="0" u="none" strike="noStrike" kern="0" cap="none" spc="0" normalizeH="0" baseline="0" noProof="0">
            <a:ln>
              <a:noFill/>
            </a:ln>
            <a:solidFill>
              <a:srgbClr val="C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Le dispositif s’inscrit dans le régime cadre temporaire de soutien aux entreprises (SA 56985), modifié par le régime SA.59722 </a:t>
          </a:r>
          <a:r>
            <a:rPr kumimoji="0" lang="fr-FR" sz="1100" b="0" i="0" u="none" strike="noStrike" kern="0" cap="none" spc="0" normalizeH="0" baseline="0" noProof="0">
              <a:ln>
                <a:noFill/>
              </a:ln>
              <a:solidFill>
                <a:srgbClr val="00B0F0"/>
              </a:solidFill>
              <a:effectLst/>
              <a:uLnTx/>
              <a:uFillTx/>
              <a:latin typeface="+mn-lt"/>
              <a:ea typeface="+mn-ea"/>
              <a:cs typeface="+mn-cs"/>
            </a:rPr>
            <a:t>et le régime </a:t>
          </a:r>
          <a:r>
            <a:rPr lang="fr-FR" sz="1100" b="0" i="0" baseline="0">
              <a:solidFill>
                <a:srgbClr val="00B0F0"/>
              </a:solidFill>
              <a:effectLst/>
              <a:latin typeface="+mn-lt"/>
              <a:ea typeface="+mn-ea"/>
              <a:cs typeface="+mn-cs"/>
            </a:rPr>
            <a:t>SA.62102, </a:t>
          </a:r>
          <a:r>
            <a:rPr kumimoji="0" lang="fr-FR" sz="1100" b="0" i="0" u="none" strike="noStrike" kern="0" cap="none" spc="0" normalizeH="0" baseline="0" noProof="0">
              <a:ln>
                <a:noFill/>
              </a:ln>
              <a:solidFill>
                <a:srgbClr val="00B0F0"/>
              </a:solidFill>
              <a:effectLst/>
              <a:uLnTx/>
              <a:uFillTx/>
              <a:latin typeface="+mn-lt"/>
              <a:ea typeface="+mn-ea"/>
              <a:cs typeface="+mn-cs"/>
            </a:rPr>
            <a:t>prolongé jusqu’au 30 juin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Pour rappel, ce régime prévoit que :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 les entreprises en difficulté (au sens du RGEC 2014) au 31 décembre 2019 sont exclues du dispositif ;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prstClr val="black"/>
              </a:solidFill>
              <a:effectLst/>
              <a:uLnTx/>
              <a:uFillTx/>
              <a:latin typeface="+mn-lt"/>
              <a:ea typeface="+mn-ea"/>
              <a:cs typeface="+mn-cs"/>
            </a:rPr>
            <a:t>- les entreprises peuvent bénéficier d’une </a:t>
          </a:r>
          <a:r>
            <a:rPr kumimoji="0" lang="fr-FR" sz="1100" b="1" i="0" u="none" strike="noStrike" kern="0" cap="none" spc="0" normalizeH="0" baseline="0" noProof="0">
              <a:ln>
                <a:noFill/>
              </a:ln>
              <a:solidFill>
                <a:prstClr val="black"/>
              </a:solidFill>
              <a:effectLst/>
              <a:uLnTx/>
              <a:uFillTx/>
              <a:latin typeface="+mn-lt"/>
              <a:ea typeface="+mn-ea"/>
              <a:cs typeface="+mn-cs"/>
            </a:rPr>
            <a:t>aide maximale de </a:t>
          </a:r>
          <a:r>
            <a:rPr kumimoji="0" lang="fr-FR" sz="1100" b="1" i="0" u="none" strike="noStrike" kern="0" cap="none" spc="0" normalizeH="0" baseline="0" noProof="0">
              <a:ln>
                <a:noFill/>
              </a:ln>
              <a:solidFill>
                <a:srgbClr val="00B0F0"/>
              </a:solidFill>
              <a:effectLst/>
              <a:uLnTx/>
              <a:uFillTx/>
              <a:latin typeface="+mn-lt"/>
              <a:ea typeface="+mn-ea"/>
              <a:cs typeface="+mn-cs"/>
            </a:rPr>
            <a:t>2 300 000 euros € HT maximum </a:t>
          </a:r>
          <a:r>
            <a:rPr kumimoji="0" lang="fr-FR" sz="1100" b="0" i="0" u="none" strike="noStrike" kern="0" cap="none" spc="0" normalizeH="0" baseline="0" noProof="0">
              <a:ln>
                <a:noFill/>
              </a:ln>
              <a:solidFill>
                <a:prstClr val="black"/>
              </a:solidFill>
              <a:effectLst/>
              <a:uLnTx/>
              <a:uFillTx/>
              <a:latin typeface="+mn-lt"/>
              <a:ea typeface="+mn-ea"/>
              <a:cs typeface="+mn-cs"/>
            </a:rPr>
            <a:t>au titre de ce régime.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sng" strike="noStrike" kern="0" cap="none" spc="0" normalizeH="0" baseline="0" noProof="0">
              <a:ln>
                <a:noFill/>
              </a:ln>
              <a:solidFill>
                <a:srgbClr val="C00000"/>
              </a:solidFill>
              <a:effectLst/>
              <a:uLnTx/>
              <a:uFillTx/>
              <a:latin typeface="+mn-lt"/>
              <a:ea typeface="+mn-ea"/>
              <a:cs typeface="+mn-cs"/>
            </a:rPr>
            <a:t>Important : </a:t>
          </a:r>
          <a:r>
            <a:rPr kumimoji="0" lang="fr-FR" sz="1100" b="0" i="0" u="none" strike="noStrike" kern="0" cap="none" spc="0" normalizeH="0" baseline="0" noProof="0">
              <a:ln>
                <a:noFill/>
              </a:ln>
              <a:solidFill>
                <a:prstClr val="black"/>
              </a:solidFill>
              <a:effectLst/>
              <a:uLnTx/>
              <a:uFillTx/>
              <a:latin typeface="+mn-lt"/>
              <a:ea typeface="+mn-ea"/>
              <a:cs typeface="+mn-cs"/>
            </a:rPr>
            <a:t>Si votre entreprise a bénéficié d'une aide de plus de </a:t>
          </a:r>
          <a:r>
            <a:rPr kumimoji="0" lang="fr-FR" sz="1100" b="0" i="0" u="none" strike="noStrike" kern="0" cap="none" spc="0" normalizeH="0" baseline="0" noProof="0">
              <a:ln>
                <a:noFill/>
              </a:ln>
              <a:solidFill>
                <a:srgbClr val="00B0F0"/>
              </a:solidFill>
              <a:effectLst/>
              <a:uLnTx/>
              <a:uFillTx/>
              <a:latin typeface="+mn-lt"/>
              <a:ea typeface="+mn-ea"/>
              <a:cs typeface="+mn-cs"/>
            </a:rPr>
            <a:t>2 300 000 € HT</a:t>
          </a:r>
          <a:r>
            <a:rPr kumimoji="0" lang="fr-FR" sz="1100" b="0" i="0" u="none" strike="noStrike" kern="0" cap="none" spc="0" normalizeH="0" baseline="0" noProof="0">
              <a:ln>
                <a:noFill/>
              </a:ln>
              <a:solidFill>
                <a:prstClr val="black"/>
              </a:solidFill>
              <a:effectLst/>
              <a:uLnTx/>
              <a:uFillTx/>
              <a:latin typeface="+mn-lt"/>
              <a:ea typeface="+mn-ea"/>
              <a:cs typeface="+mn-cs"/>
            </a:rPr>
            <a:t>, </a:t>
          </a:r>
          <a:r>
            <a:rPr kumimoji="0" lang="fr-FR" sz="1100" b="1" i="0" u="none" strike="noStrike" kern="0" cap="none" spc="0" normalizeH="0" baseline="0" noProof="0">
              <a:ln>
                <a:noFill/>
              </a:ln>
              <a:solidFill>
                <a:prstClr val="black"/>
              </a:solidFill>
              <a:effectLst/>
              <a:uLnTx/>
              <a:uFillTx/>
              <a:latin typeface="+mn-lt"/>
              <a:ea typeface="+mn-ea"/>
              <a:cs typeface="+mn-cs"/>
            </a:rPr>
            <a:t>vous devrez présenter une demande au titre du régime général et non temporaire. Vous pouvez également choisir le régime général s'il est plus avantagieux pour la prise en charge de votre formation sous le subventionnement FNE. Dans ce cas, complétez la demande FNE régime général. </a:t>
          </a: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sng" strike="noStrike" kern="0" cap="none" spc="0" normalizeH="0" baseline="0" noProof="0">
              <a:ln>
                <a:noFill/>
              </a:ln>
              <a:solidFill>
                <a:srgbClr val="C00000"/>
              </a:solidFill>
              <a:effectLst/>
              <a:uLnTx/>
              <a:uFillTx/>
              <a:latin typeface="+mn-lt"/>
              <a:ea typeface="+mn-ea"/>
              <a:cs typeface="+mn-cs"/>
            </a:rPr>
            <a:t>Attention</a:t>
          </a:r>
          <a:r>
            <a:rPr kumimoji="0" lang="fr-FR" sz="1100" b="1" i="0" u="none" strike="noStrike" kern="0" cap="none" spc="0" normalizeH="0" baseline="0" noProof="0">
              <a:ln>
                <a:noFill/>
              </a:ln>
              <a:solidFill>
                <a:srgbClr val="C00000"/>
              </a:solidFill>
              <a:effectLst/>
              <a:uLnTx/>
              <a:uFillTx/>
              <a:latin typeface="+mn-lt"/>
              <a:ea typeface="+mn-ea"/>
              <a:cs typeface="+mn-cs"/>
            </a:rPr>
            <a:t> : </a:t>
          </a:r>
          <a:r>
            <a:rPr kumimoji="0" lang="fr-FR" sz="1100" b="0" i="0" u="none" strike="noStrike" kern="0" cap="none" spc="0" normalizeH="0" baseline="0" noProof="0">
              <a:ln>
                <a:noFill/>
              </a:ln>
              <a:solidFill>
                <a:prstClr val="black"/>
              </a:solidFill>
              <a:effectLst/>
              <a:uLnTx/>
              <a:uFillTx/>
              <a:latin typeface="+mn-lt"/>
              <a:ea typeface="+mn-ea"/>
              <a:cs typeface="+mn-cs"/>
            </a:rPr>
            <a:t>sur le formulaire du régime temporaire, une case est cochée par défaut vous permettant d'attester sur l'honneur que votre entreprise n'a pas dépassé ce plafond. </a:t>
          </a:r>
          <a:endParaRPr kumimoji="0" lang="fr-FR" sz="1100" b="1" i="0" u="none" strike="noStrike" kern="0" cap="none" spc="0" normalizeH="0" baseline="0" noProof="0">
            <a:ln>
              <a:noFill/>
            </a:ln>
            <a:solidFill>
              <a:srgbClr val="F79646">
                <a:lumMod val="75000"/>
              </a:srgbClr>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srgbClr val="F79646">
                <a:lumMod val="75000"/>
              </a:srgbClr>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126999</xdr:colOff>
      <xdr:row>112</xdr:row>
      <xdr:rowOff>71438</xdr:rowOff>
    </xdr:from>
    <xdr:to>
      <xdr:col>2</xdr:col>
      <xdr:colOff>2476500</xdr:colOff>
      <xdr:row>122</xdr:row>
      <xdr:rowOff>87312</xdr:rowOff>
    </xdr:to>
    <xdr:sp macro="" textlink="">
      <xdr:nvSpPr>
        <xdr:cNvPr id="13" name="ZoneTexte 12">
          <a:extLst>
            <a:ext uri="{FF2B5EF4-FFF2-40B4-BE49-F238E27FC236}">
              <a16:creationId xmlns:a16="http://schemas.microsoft.com/office/drawing/2014/main" id="{00000000-0008-0000-0000-00000D000000}"/>
            </a:ext>
          </a:extLst>
        </xdr:cNvPr>
        <xdr:cNvSpPr txBox="1"/>
      </xdr:nvSpPr>
      <xdr:spPr>
        <a:xfrm>
          <a:off x="126999" y="21430298"/>
          <a:ext cx="7470141" cy="17379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rgbClr val="C00000"/>
              </a:solidFill>
              <a:effectLst/>
              <a:uLnTx/>
              <a:uFillTx/>
              <a:latin typeface="Arial" panose="020B0604020202020204" pitchFamily="34" charset="0"/>
              <a:ea typeface="+mn-ea"/>
              <a:cs typeface="Arial" panose="020B0604020202020204" pitchFamily="34" charset="0"/>
            </a:rPr>
            <a:t>Cet onglet se complète automatiquement</a:t>
          </a:r>
          <a:r>
            <a:rPr kumimoji="0" lang="fr-FR" sz="1100" b="0" i="0" u="none" strike="noStrike" kern="0" cap="none" spc="0" normalizeH="0" baseline="0" noProof="0">
              <a:ln>
                <a:noFill/>
              </a:ln>
              <a:solidFill>
                <a:srgbClr val="C00000"/>
              </a:solidFill>
              <a:effectLst/>
              <a:uLnTx/>
              <a:uFillTx/>
              <a:latin typeface="Arial" panose="020B0604020202020204" pitchFamily="34" charset="0"/>
              <a:ea typeface="+mn-ea"/>
              <a:cs typeface="Arial" panose="020B0604020202020204" pitchFamily="34" charset="0"/>
            </a:rPr>
            <a:t>, </a:t>
          </a: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il vous suffit de :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=&gt; Vérifier l'exactitude de l'ensemble de renseignements. S</a:t>
          </a:r>
          <a:r>
            <a:rPr kumimoji="0" lang="fr-FR"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 elles ne sont pas conformes, retournez dans l'onglet "1-Plan de formation FNE à remplir" pour les modifier car les informations se sont intégrées automatiquement grâce à des formules.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=&gt; Relire attentivement le</a:t>
          </a: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 engagements de l'Entreprise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100" b="1" i="0" u="none" strike="noStrike" kern="0" cap="none" spc="0" normalizeH="0" baseline="0" noProof="0">
            <a:ln>
              <a:noFill/>
            </a:ln>
            <a:solidFill>
              <a:srgbClr val="C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=&gt; Dater et signer le bon onglet correspondant à votre situation</a:t>
          </a:r>
        </a:p>
        <a:p>
          <a:endParaRPr lang="fr-FR" sz="1100"/>
        </a:p>
      </xdr:txBody>
    </xdr:sp>
    <xdr:clientData/>
  </xdr:twoCellAnchor>
  <xdr:twoCellAnchor editAs="oneCell">
    <xdr:from>
      <xdr:col>3</xdr:col>
      <xdr:colOff>144462</xdr:colOff>
      <xdr:row>109</xdr:row>
      <xdr:rowOff>238125</xdr:rowOff>
    </xdr:from>
    <xdr:to>
      <xdr:col>3</xdr:col>
      <xdr:colOff>703579</xdr:colOff>
      <xdr:row>112</xdr:row>
      <xdr:rowOff>17039</xdr:rowOff>
    </xdr:to>
    <xdr:pic>
      <xdr:nvPicPr>
        <xdr:cNvPr id="14" name="Graphique 13" descr="Ampoule avec un remplissage uni">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741602" y="20865465"/>
          <a:ext cx="557212" cy="548957"/>
        </a:xfrm>
        <a:prstGeom prst="rect">
          <a:avLst/>
        </a:prstGeom>
      </xdr:spPr>
    </xdr:pic>
    <xdr:clientData/>
  </xdr:twoCellAnchor>
  <xdr:twoCellAnchor>
    <xdr:from>
      <xdr:col>3</xdr:col>
      <xdr:colOff>634999</xdr:colOff>
      <xdr:row>110</xdr:row>
      <xdr:rowOff>127001</xdr:rowOff>
    </xdr:from>
    <xdr:to>
      <xdr:col>6</xdr:col>
      <xdr:colOff>246061</xdr:colOff>
      <xdr:row>111</xdr:row>
      <xdr:rowOff>127001</xdr:rowOff>
    </xdr:to>
    <xdr:sp macro="" textlink="">
      <xdr:nvSpPr>
        <xdr:cNvPr id="15" name="ZoneTexte 14">
          <a:extLst>
            <a:ext uri="{FF2B5EF4-FFF2-40B4-BE49-F238E27FC236}">
              <a16:creationId xmlns:a16="http://schemas.microsoft.com/office/drawing/2014/main" id="{00000000-0008-0000-0000-00000F000000}"/>
            </a:ext>
          </a:extLst>
        </xdr:cNvPr>
        <xdr:cNvSpPr txBox="1"/>
      </xdr:nvSpPr>
      <xdr:spPr>
        <a:xfrm>
          <a:off x="8232139" y="21043901"/>
          <a:ext cx="3436302"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latin typeface="Arial" panose="020B0604020202020204" pitchFamily="34" charset="0"/>
              <a:cs typeface="Arial" panose="020B0604020202020204" pitchFamily="34" charset="0"/>
            </a:rPr>
            <a:t>A savoir sur le régime temporaire</a:t>
          </a:r>
          <a:r>
            <a:rPr lang="fr-FR" sz="1600" b="1" baseline="0">
              <a:latin typeface="Arial" panose="020B0604020202020204" pitchFamily="34" charset="0"/>
              <a:cs typeface="Arial" panose="020B0604020202020204" pitchFamily="34" charset="0"/>
            </a:rPr>
            <a:t> </a:t>
          </a:r>
          <a:endParaRPr lang="fr-FR" sz="1600" b="1">
            <a:latin typeface="Arial" panose="020B0604020202020204" pitchFamily="34" charset="0"/>
            <a:cs typeface="Arial" panose="020B0604020202020204" pitchFamily="34" charset="0"/>
          </a:endParaRPr>
        </a:p>
      </xdr:txBody>
    </xdr:sp>
    <xdr:clientData/>
  </xdr:twoCellAnchor>
  <xdr:twoCellAnchor>
    <xdr:from>
      <xdr:col>0</xdr:col>
      <xdr:colOff>138113</xdr:colOff>
      <xdr:row>124</xdr:row>
      <xdr:rowOff>47624</xdr:rowOff>
    </xdr:from>
    <xdr:to>
      <xdr:col>3</xdr:col>
      <xdr:colOff>0</xdr:colOff>
      <xdr:row>132</xdr:row>
      <xdr:rowOff>59070</xdr:rowOff>
    </xdr:to>
    <xdr:sp macro="" textlink="">
      <xdr:nvSpPr>
        <xdr:cNvPr id="16" name="ZoneTexte 15">
          <a:extLst>
            <a:ext uri="{FF2B5EF4-FFF2-40B4-BE49-F238E27FC236}">
              <a16:creationId xmlns:a16="http://schemas.microsoft.com/office/drawing/2014/main" id="{00000000-0008-0000-0000-000010000000}"/>
            </a:ext>
          </a:extLst>
        </xdr:cNvPr>
        <xdr:cNvSpPr txBox="1"/>
      </xdr:nvSpPr>
      <xdr:spPr>
        <a:xfrm>
          <a:off x="138113" y="23463884"/>
          <a:ext cx="7459027" cy="1352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Vous avez terminé de compléter votre demande FNE Formation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Envoyez-la par mail à cette adresse : </a:t>
          </a:r>
          <a:r>
            <a:rPr lang="fr-FR" sz="1400" b="0" i="0" u="none" strike="noStrike">
              <a:solidFill>
                <a:schemeClr val="dk1"/>
              </a:solidFill>
              <a:effectLst/>
              <a:latin typeface="+mn-lt"/>
              <a:ea typeface="+mn-ea"/>
              <a:cs typeface="+mn-cs"/>
              <a:hlinkClick xmlns:r="http://schemas.openxmlformats.org/officeDocument/2006/relationships" r:id=""/>
            </a:rPr>
            <a:t>fne.gestion@afdas.com</a:t>
          </a:r>
          <a:endParaRPr kumimoji="0" lang="fr-FR"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0" cap="none" spc="0" normalizeH="0" baseline="0" noProof="0">
              <a:ln>
                <a:noFill/>
              </a:ln>
              <a:solidFill>
                <a:prstClr val="black"/>
              </a:solidFill>
              <a:effectLst/>
              <a:uLnTx/>
              <a:uFillTx/>
              <a:latin typeface="+mn-lt"/>
              <a:ea typeface="+mn-ea"/>
              <a:cs typeface="+mn-cs"/>
            </a:rPr>
            <a:t> </a:t>
          </a:r>
        </a:p>
        <a:p>
          <a:endParaRPr lang="fr-FR" sz="1100"/>
        </a:p>
      </xdr:txBody>
    </xdr:sp>
    <xdr:clientData/>
  </xdr:twoCellAnchor>
  <xdr:twoCellAnchor editAs="oneCell">
    <xdr:from>
      <xdr:col>2</xdr:col>
      <xdr:colOff>679928</xdr:colOff>
      <xdr:row>124</xdr:row>
      <xdr:rowOff>142873</xdr:rowOff>
    </xdr:from>
    <xdr:to>
      <xdr:col>2</xdr:col>
      <xdr:colOff>1086647</xdr:colOff>
      <xdr:row>127</xdr:row>
      <xdr:rowOff>54292</xdr:rowOff>
    </xdr:to>
    <xdr:pic>
      <xdr:nvPicPr>
        <xdr:cNvPr id="17" name="Graphique 16" descr="Signe pouce en haut avec un remplissage uni">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823428" y="23559133"/>
          <a:ext cx="404814" cy="416244"/>
        </a:xfrm>
        <a:prstGeom prst="rect">
          <a:avLst/>
        </a:prstGeom>
      </xdr:spPr>
    </xdr:pic>
    <xdr:clientData/>
  </xdr:twoCellAnchor>
  <xdr:twoCellAnchor>
    <xdr:from>
      <xdr:col>1</xdr:col>
      <xdr:colOff>1936750</xdr:colOff>
      <xdr:row>0</xdr:row>
      <xdr:rowOff>95250</xdr:rowOff>
    </xdr:from>
    <xdr:to>
      <xdr:col>7</xdr:col>
      <xdr:colOff>2157097</xdr:colOff>
      <xdr:row>5</xdr:row>
      <xdr:rowOff>142557</xdr:rowOff>
    </xdr:to>
    <xdr:sp macro="" textlink="">
      <xdr:nvSpPr>
        <xdr:cNvPr id="18" name="ZoneTexte 17">
          <a:extLst>
            <a:ext uri="{FF2B5EF4-FFF2-40B4-BE49-F238E27FC236}">
              <a16:creationId xmlns:a16="http://schemas.microsoft.com/office/drawing/2014/main" id="{00000000-0008-0000-0000-000012000000}"/>
            </a:ext>
          </a:extLst>
        </xdr:cNvPr>
        <xdr:cNvSpPr txBox="1"/>
      </xdr:nvSpPr>
      <xdr:spPr>
        <a:xfrm>
          <a:off x="2073910" y="95250"/>
          <a:ext cx="12160887" cy="923607"/>
        </a:xfrm>
        <a:prstGeom prst="rect">
          <a:avLst/>
        </a:prstGeom>
        <a:solidFill>
          <a:schemeClr val="bg1"/>
        </a:solidFill>
        <a:ln w="38100"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solidFill>
                <a:schemeClr val="accent2">
                  <a:lumMod val="75000"/>
                </a:schemeClr>
              </a:solidFill>
              <a:latin typeface="Arial" panose="020B0604020202020204" pitchFamily="34" charset="0"/>
              <a:cs typeface="Arial" panose="020B0604020202020204" pitchFamily="34" charset="0"/>
            </a:rPr>
            <a:t>#Rebond : boostez</a:t>
          </a:r>
          <a:r>
            <a:rPr lang="fr-FR" sz="1600" b="1" baseline="0">
              <a:solidFill>
                <a:schemeClr val="accent2">
                  <a:lumMod val="75000"/>
                </a:schemeClr>
              </a:solidFill>
              <a:latin typeface="Arial" panose="020B0604020202020204" pitchFamily="34" charset="0"/>
              <a:cs typeface="Arial" panose="020B0604020202020204" pitchFamily="34" charset="0"/>
            </a:rPr>
            <a:t> votre reprise d'activité ! </a:t>
          </a:r>
          <a:r>
            <a:rPr lang="fr-FR" sz="1600" b="1">
              <a:solidFill>
                <a:schemeClr val="accent2">
                  <a:lumMod val="75000"/>
                </a:schemeClr>
              </a:solidFill>
              <a:latin typeface="Arial" panose="020B0604020202020204" pitchFamily="34" charset="0"/>
              <a:cs typeface="Arial" panose="020B0604020202020204" pitchFamily="34" charset="0"/>
            </a:rPr>
            <a:t> </a:t>
          </a:r>
        </a:p>
        <a:p>
          <a:pPr algn="ctr"/>
          <a:r>
            <a:rPr lang="fr-FR" sz="1600" b="1">
              <a:solidFill>
                <a:sysClr val="windowText" lastClr="000000"/>
              </a:solidFill>
              <a:latin typeface="Arial" panose="020B0604020202020204" pitchFamily="34" charset="0"/>
              <a:cs typeface="Arial" panose="020B0604020202020204" pitchFamily="34" charset="0"/>
            </a:rPr>
            <a:t>FNE Formation 2021-2022</a:t>
          </a:r>
        </a:p>
        <a:p>
          <a:pPr algn="ctr"/>
          <a:r>
            <a:rPr lang="fr-FR" sz="1600" b="1">
              <a:solidFill>
                <a:sysClr val="windowText" lastClr="000000"/>
              </a:solidFill>
              <a:latin typeface="Arial" panose="020B0604020202020204" pitchFamily="34" charset="0"/>
              <a:cs typeface="Arial" panose="020B0604020202020204" pitchFamily="34" charset="0"/>
            </a:rPr>
            <a:t>Vous optez pour le régime temporaire</a:t>
          </a:r>
          <a:r>
            <a:rPr lang="fr-FR" sz="1600" b="1" baseline="0">
              <a:solidFill>
                <a:sysClr val="windowText" lastClr="000000"/>
              </a:solidFill>
              <a:latin typeface="Arial" panose="020B0604020202020204" pitchFamily="34" charset="0"/>
              <a:cs typeface="Arial" panose="020B0604020202020204" pitchFamily="34" charset="0"/>
            </a:rPr>
            <a:t> </a:t>
          </a:r>
          <a:r>
            <a:rPr lang="fr-FR" sz="1600" b="1">
              <a:solidFill>
                <a:sysClr val="windowText" lastClr="000000"/>
              </a:solidFill>
              <a:latin typeface="Arial" panose="020B0604020202020204" pitchFamily="34" charset="0"/>
              <a:cs typeface="Arial" panose="020B0604020202020204" pitchFamily="34" charset="0"/>
            </a:rPr>
            <a:t>=&gt; Complétez</a:t>
          </a:r>
          <a:r>
            <a:rPr lang="fr-FR" sz="1600" b="1" baseline="0">
              <a:solidFill>
                <a:sysClr val="windowText" lastClr="000000"/>
              </a:solidFill>
              <a:latin typeface="Arial" panose="020B0604020202020204" pitchFamily="34" charset="0"/>
              <a:cs typeface="Arial" panose="020B0604020202020204" pitchFamily="34" charset="0"/>
            </a:rPr>
            <a:t> votre demande en 3 étapes</a:t>
          </a:r>
          <a:endParaRPr lang="fr-FR" sz="16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7</xdr:col>
      <xdr:colOff>904875</xdr:colOff>
      <xdr:row>0</xdr:row>
      <xdr:rowOff>119063</xdr:rowOff>
    </xdr:from>
    <xdr:to>
      <xdr:col>7</xdr:col>
      <xdr:colOff>1809750</xdr:colOff>
      <xdr:row>5</xdr:row>
      <xdr:rowOff>170815</xdr:rowOff>
    </xdr:to>
    <xdr:pic>
      <xdr:nvPicPr>
        <xdr:cNvPr id="19" name="Graphique 18" descr="Croissance de l'activité avec un remplissage uni">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982575" y="119063"/>
          <a:ext cx="902970" cy="931862"/>
        </a:xfrm>
        <a:prstGeom prst="rect">
          <a:avLst/>
        </a:prstGeom>
      </xdr:spPr>
    </xdr:pic>
    <xdr:clientData/>
  </xdr:twoCellAnchor>
  <xdr:twoCellAnchor editAs="oneCell">
    <xdr:from>
      <xdr:col>1</xdr:col>
      <xdr:colOff>3068673</xdr:colOff>
      <xdr:row>16</xdr:row>
      <xdr:rowOff>166626</xdr:rowOff>
    </xdr:from>
    <xdr:to>
      <xdr:col>2</xdr:col>
      <xdr:colOff>914295</xdr:colOff>
      <xdr:row>18</xdr:row>
      <xdr:rowOff>32493</xdr:rowOff>
    </xdr:to>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3"/>
        <a:srcRect l="12757" t="94755" r="76240" b="3073"/>
        <a:stretch/>
      </xdr:blipFill>
      <xdr:spPr bwMode="auto">
        <a:xfrm>
          <a:off x="3206256" y="3648543"/>
          <a:ext cx="2851539" cy="2997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2357757</xdr:colOff>
      <xdr:row>94</xdr:row>
      <xdr:rowOff>114873</xdr:rowOff>
    </xdr:from>
    <xdr:to>
      <xdr:col>1</xdr:col>
      <xdr:colOff>4952367</xdr:colOff>
      <xdr:row>96</xdr:row>
      <xdr:rowOff>81055</xdr:rowOff>
    </xdr:to>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3"/>
        <a:srcRect l="24309" t="94685" r="66468" b="3286"/>
        <a:stretch/>
      </xdr:blipFill>
      <xdr:spPr bwMode="auto">
        <a:xfrm>
          <a:off x="2495340" y="18572206"/>
          <a:ext cx="2594610" cy="3048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119915</xdr:colOff>
      <xdr:row>22</xdr:row>
      <xdr:rowOff>161261</xdr:rowOff>
    </xdr:from>
    <xdr:to>
      <xdr:col>2</xdr:col>
      <xdr:colOff>398045</xdr:colOff>
      <xdr:row>37</xdr:row>
      <xdr:rowOff>37860</xdr:rowOff>
    </xdr:to>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4"/>
        <a:srcRect l="5900" t="32920" r="57210" b="30940"/>
        <a:stretch/>
      </xdr:blipFill>
      <xdr:spPr bwMode="auto">
        <a:xfrm>
          <a:off x="119915" y="4881428"/>
          <a:ext cx="5421630" cy="288226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111813</xdr:colOff>
          <xdr:row>25</xdr:row>
          <xdr:rowOff>21167</xdr:rowOff>
        </xdr:from>
        <xdr:to>
          <xdr:col>4</xdr:col>
          <xdr:colOff>2570903</xdr:colOff>
          <xdr:row>25</xdr:row>
          <xdr:rowOff>559012</xdr:rowOff>
        </xdr:to>
        <xdr:grpSp>
          <xdr:nvGrpSpPr>
            <xdr:cNvPr id="2" name="Groupe 1">
              <a:extLst>
                <a:ext uri="{FF2B5EF4-FFF2-40B4-BE49-F238E27FC236}">
                  <a16:creationId xmlns:a16="http://schemas.microsoft.com/office/drawing/2014/main" id="{00000000-0008-0000-0100-000002000000}"/>
                </a:ext>
              </a:extLst>
            </xdr:cNvPr>
            <xdr:cNvGrpSpPr>
              <a:grpSpLocks/>
            </xdr:cNvGrpSpPr>
          </xdr:nvGrpSpPr>
          <xdr:grpSpPr>
            <a:xfrm>
              <a:off x="7622956" y="8685107"/>
              <a:ext cx="2462900" cy="537845"/>
              <a:chOff x="7276695" y="6477637"/>
              <a:chExt cx="2462904" cy="618773"/>
            </a:xfrm>
          </xdr:grpSpPr>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7279692" y="6477637"/>
                <a:ext cx="1237140" cy="3429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7276695" y="6740175"/>
                <a:ext cx="1319897" cy="3562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8870505" y="6485414"/>
                <a:ext cx="869094" cy="335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8859097" y="6740950"/>
                <a:ext cx="800735" cy="3550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xdr:twoCellAnchor editAs="oneCell">
    <xdr:from>
      <xdr:col>1</xdr:col>
      <xdr:colOff>82312</xdr:colOff>
      <xdr:row>1</xdr:row>
      <xdr:rowOff>66157</xdr:rowOff>
    </xdr:from>
    <xdr:to>
      <xdr:col>2</xdr:col>
      <xdr:colOff>854799</xdr:colOff>
      <xdr:row>3</xdr:row>
      <xdr:rowOff>1835</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356632" y="241417"/>
          <a:ext cx="1717367" cy="575758"/>
        </a:xfrm>
        <a:prstGeom prst="rect">
          <a:avLst/>
        </a:prstGeom>
      </xdr:spPr>
    </xdr:pic>
    <xdr:clientData/>
  </xdr:twoCellAnchor>
  <xdr:twoCellAnchor editAs="oneCell">
    <xdr:from>
      <xdr:col>25</xdr:col>
      <xdr:colOff>1049567</xdr:colOff>
      <xdr:row>0</xdr:row>
      <xdr:rowOff>38334</xdr:rowOff>
    </xdr:from>
    <xdr:to>
      <xdr:col>25</xdr:col>
      <xdr:colOff>2548890</xdr:colOff>
      <xdr:row>7</xdr:row>
      <xdr:rowOff>41550</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637247" y="38334"/>
          <a:ext cx="1503133" cy="1508166"/>
        </a:xfrm>
        <a:prstGeom prst="rect">
          <a:avLst/>
        </a:prstGeom>
      </xdr:spPr>
    </xdr:pic>
    <xdr:clientData/>
  </xdr:twoCellAnchor>
  <xdr:twoCellAnchor editAs="oneCell">
    <xdr:from>
      <xdr:col>3</xdr:col>
      <xdr:colOff>54430</xdr:colOff>
      <xdr:row>22</xdr:row>
      <xdr:rowOff>26454</xdr:rowOff>
    </xdr:from>
    <xdr:to>
      <xdr:col>3</xdr:col>
      <xdr:colOff>435914</xdr:colOff>
      <xdr:row>22</xdr:row>
      <xdr:rowOff>320584</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4855030" y="6594894"/>
          <a:ext cx="381484" cy="294130"/>
        </a:xfrm>
        <a:prstGeom prst="rect">
          <a:avLst/>
        </a:prstGeom>
      </xdr:spPr>
    </xdr:pic>
    <xdr:clientData/>
  </xdr:twoCellAnchor>
  <mc:AlternateContent xmlns:mc="http://schemas.openxmlformats.org/markup-compatibility/2006">
    <mc:Choice xmlns:a14="http://schemas.microsoft.com/office/drawing/2010/main" Requires="a14">
      <xdr:twoCellAnchor>
        <xdr:from>
          <xdr:col>20</xdr:col>
          <xdr:colOff>91440</xdr:colOff>
          <xdr:row>11</xdr:row>
          <xdr:rowOff>68580</xdr:rowOff>
        </xdr:from>
        <xdr:to>
          <xdr:col>20</xdr:col>
          <xdr:colOff>2506980</xdr:colOff>
          <xdr:row>12</xdr:row>
          <xdr:rowOff>144780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60960</xdr:colOff>
          <xdr:row>11</xdr:row>
          <xdr:rowOff>99060</xdr:rowOff>
        </xdr:from>
        <xdr:to>
          <xdr:col>19</xdr:col>
          <xdr:colOff>1165860</xdr:colOff>
          <xdr:row>12</xdr:row>
          <xdr:rowOff>137160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27</xdr:row>
          <xdr:rowOff>17357</xdr:rowOff>
        </xdr:from>
        <xdr:to>
          <xdr:col>4</xdr:col>
          <xdr:colOff>2574713</xdr:colOff>
          <xdr:row>27</xdr:row>
          <xdr:rowOff>555202</xdr:rowOff>
        </xdr:to>
        <xdr:grpSp>
          <xdr:nvGrpSpPr>
            <xdr:cNvPr id="12" name="Groupe 11">
              <a:extLst>
                <a:ext uri="{FF2B5EF4-FFF2-40B4-BE49-F238E27FC236}">
                  <a16:creationId xmlns:a16="http://schemas.microsoft.com/office/drawing/2014/main" id="{00000000-0008-0000-0100-00000C000000}"/>
                </a:ext>
              </a:extLst>
            </xdr:cNvPr>
            <xdr:cNvGrpSpPr>
              <a:grpSpLocks/>
            </xdr:cNvGrpSpPr>
          </xdr:nvGrpSpPr>
          <xdr:grpSpPr>
            <a:xfrm>
              <a:off x="7622956" y="9859131"/>
              <a:ext cx="2459090" cy="530225"/>
              <a:chOff x="7276689" y="6477633"/>
              <a:chExt cx="2462936" cy="618764"/>
            </a:xfrm>
          </xdr:grpSpPr>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26</xdr:row>
          <xdr:rowOff>17357</xdr:rowOff>
        </xdr:from>
        <xdr:to>
          <xdr:col>4</xdr:col>
          <xdr:colOff>2574713</xdr:colOff>
          <xdr:row>26</xdr:row>
          <xdr:rowOff>555202</xdr:rowOff>
        </xdr:to>
        <xdr:grpSp>
          <xdr:nvGrpSpPr>
            <xdr:cNvPr id="17" name="Groupe 16">
              <a:extLst>
                <a:ext uri="{FF2B5EF4-FFF2-40B4-BE49-F238E27FC236}">
                  <a16:creationId xmlns:a16="http://schemas.microsoft.com/office/drawing/2014/main" id="{00000000-0008-0000-0100-000011000000}"/>
                </a:ext>
              </a:extLst>
            </xdr:cNvPr>
            <xdr:cNvGrpSpPr>
              <a:grpSpLocks/>
            </xdr:cNvGrpSpPr>
          </xdr:nvGrpSpPr>
          <xdr:grpSpPr>
            <a:xfrm>
              <a:off x="7622956" y="9274024"/>
              <a:ext cx="2459090" cy="530225"/>
              <a:chOff x="7276689" y="6477633"/>
              <a:chExt cx="2462936" cy="618764"/>
            </a:xfrm>
          </xdr:grpSpPr>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100-00000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28</xdr:row>
          <xdr:rowOff>17357</xdr:rowOff>
        </xdr:from>
        <xdr:to>
          <xdr:col>4</xdr:col>
          <xdr:colOff>2574713</xdr:colOff>
          <xdr:row>28</xdr:row>
          <xdr:rowOff>555202</xdr:rowOff>
        </xdr:to>
        <xdr:grpSp>
          <xdr:nvGrpSpPr>
            <xdr:cNvPr id="22" name="Groupe 21">
              <a:extLst>
                <a:ext uri="{FF2B5EF4-FFF2-40B4-BE49-F238E27FC236}">
                  <a16:creationId xmlns:a16="http://schemas.microsoft.com/office/drawing/2014/main" id="{00000000-0008-0000-0100-000016000000}"/>
                </a:ext>
              </a:extLst>
            </xdr:cNvPr>
            <xdr:cNvGrpSpPr>
              <a:grpSpLocks/>
            </xdr:cNvGrpSpPr>
          </xdr:nvGrpSpPr>
          <xdr:grpSpPr>
            <a:xfrm>
              <a:off x="7622956" y="10444238"/>
              <a:ext cx="2459090" cy="530225"/>
              <a:chOff x="7276689" y="6477633"/>
              <a:chExt cx="2462936" cy="618764"/>
            </a:xfrm>
          </xdr:grpSpPr>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100-00001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100-00001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29</xdr:row>
          <xdr:rowOff>17357</xdr:rowOff>
        </xdr:from>
        <xdr:to>
          <xdr:col>4</xdr:col>
          <xdr:colOff>2574713</xdr:colOff>
          <xdr:row>29</xdr:row>
          <xdr:rowOff>555202</xdr:rowOff>
        </xdr:to>
        <xdr:grpSp>
          <xdr:nvGrpSpPr>
            <xdr:cNvPr id="27" name="Groupe 26">
              <a:extLst>
                <a:ext uri="{FF2B5EF4-FFF2-40B4-BE49-F238E27FC236}">
                  <a16:creationId xmlns:a16="http://schemas.microsoft.com/office/drawing/2014/main" id="{00000000-0008-0000-0100-00001B000000}"/>
                </a:ext>
              </a:extLst>
            </xdr:cNvPr>
            <xdr:cNvGrpSpPr>
              <a:grpSpLocks/>
            </xdr:cNvGrpSpPr>
          </xdr:nvGrpSpPr>
          <xdr:grpSpPr>
            <a:xfrm>
              <a:off x="7622956" y="11029346"/>
              <a:ext cx="2459090" cy="530225"/>
              <a:chOff x="7276689" y="6477633"/>
              <a:chExt cx="2462936" cy="618764"/>
            </a:xfrm>
          </xdr:grpSpPr>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100-00001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100-00001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100-00001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100-00001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30</xdr:row>
          <xdr:rowOff>17357</xdr:rowOff>
        </xdr:from>
        <xdr:to>
          <xdr:col>4</xdr:col>
          <xdr:colOff>2574713</xdr:colOff>
          <xdr:row>30</xdr:row>
          <xdr:rowOff>555202</xdr:rowOff>
        </xdr:to>
        <xdr:grpSp>
          <xdr:nvGrpSpPr>
            <xdr:cNvPr id="32" name="Groupe 31">
              <a:extLst>
                <a:ext uri="{FF2B5EF4-FFF2-40B4-BE49-F238E27FC236}">
                  <a16:creationId xmlns:a16="http://schemas.microsoft.com/office/drawing/2014/main" id="{00000000-0008-0000-0100-000020000000}"/>
                </a:ext>
              </a:extLst>
            </xdr:cNvPr>
            <xdr:cNvGrpSpPr>
              <a:grpSpLocks/>
            </xdr:cNvGrpSpPr>
          </xdr:nvGrpSpPr>
          <xdr:grpSpPr>
            <a:xfrm>
              <a:off x="7622956" y="11614453"/>
              <a:ext cx="2459090" cy="530225"/>
              <a:chOff x="7276689" y="6477633"/>
              <a:chExt cx="2462936" cy="618764"/>
            </a:xfrm>
          </xdr:grpSpPr>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100-00001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100-00001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100-00001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100-00001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31</xdr:row>
          <xdr:rowOff>17357</xdr:rowOff>
        </xdr:from>
        <xdr:to>
          <xdr:col>4</xdr:col>
          <xdr:colOff>2574713</xdr:colOff>
          <xdr:row>31</xdr:row>
          <xdr:rowOff>555202</xdr:rowOff>
        </xdr:to>
        <xdr:grpSp>
          <xdr:nvGrpSpPr>
            <xdr:cNvPr id="37" name="Groupe 36">
              <a:extLst>
                <a:ext uri="{FF2B5EF4-FFF2-40B4-BE49-F238E27FC236}">
                  <a16:creationId xmlns:a16="http://schemas.microsoft.com/office/drawing/2014/main" id="{00000000-0008-0000-0100-000025000000}"/>
                </a:ext>
              </a:extLst>
            </xdr:cNvPr>
            <xdr:cNvGrpSpPr>
              <a:grpSpLocks/>
            </xdr:cNvGrpSpPr>
          </xdr:nvGrpSpPr>
          <xdr:grpSpPr>
            <a:xfrm>
              <a:off x="7622956" y="12199560"/>
              <a:ext cx="2459090" cy="530225"/>
              <a:chOff x="7276689" y="6477633"/>
              <a:chExt cx="2462936" cy="618764"/>
            </a:xfrm>
          </xdr:grpSpPr>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100-00001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100-00001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100-00001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100-00001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32</xdr:row>
          <xdr:rowOff>17357</xdr:rowOff>
        </xdr:from>
        <xdr:to>
          <xdr:col>4</xdr:col>
          <xdr:colOff>2574713</xdr:colOff>
          <xdr:row>32</xdr:row>
          <xdr:rowOff>555202</xdr:rowOff>
        </xdr:to>
        <xdr:grpSp>
          <xdr:nvGrpSpPr>
            <xdr:cNvPr id="42" name="Groupe 41">
              <a:extLst>
                <a:ext uri="{FF2B5EF4-FFF2-40B4-BE49-F238E27FC236}">
                  <a16:creationId xmlns:a16="http://schemas.microsoft.com/office/drawing/2014/main" id="{00000000-0008-0000-0100-00002A000000}"/>
                </a:ext>
              </a:extLst>
            </xdr:cNvPr>
            <xdr:cNvGrpSpPr>
              <a:grpSpLocks/>
            </xdr:cNvGrpSpPr>
          </xdr:nvGrpSpPr>
          <xdr:grpSpPr>
            <a:xfrm>
              <a:off x="7622956" y="12784667"/>
              <a:ext cx="2459090" cy="530225"/>
              <a:chOff x="7276689" y="6477633"/>
              <a:chExt cx="2462936" cy="618764"/>
            </a:xfrm>
          </xdr:grpSpPr>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100-00001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100-00002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100-00002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100-00002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33</xdr:row>
          <xdr:rowOff>17357</xdr:rowOff>
        </xdr:from>
        <xdr:to>
          <xdr:col>4</xdr:col>
          <xdr:colOff>2574713</xdr:colOff>
          <xdr:row>33</xdr:row>
          <xdr:rowOff>555202</xdr:rowOff>
        </xdr:to>
        <xdr:grpSp>
          <xdr:nvGrpSpPr>
            <xdr:cNvPr id="47" name="Groupe 46">
              <a:extLst>
                <a:ext uri="{FF2B5EF4-FFF2-40B4-BE49-F238E27FC236}">
                  <a16:creationId xmlns:a16="http://schemas.microsoft.com/office/drawing/2014/main" id="{00000000-0008-0000-0100-00002F000000}"/>
                </a:ext>
              </a:extLst>
            </xdr:cNvPr>
            <xdr:cNvGrpSpPr>
              <a:grpSpLocks/>
            </xdr:cNvGrpSpPr>
          </xdr:nvGrpSpPr>
          <xdr:grpSpPr>
            <a:xfrm>
              <a:off x="7622956" y="13369774"/>
              <a:ext cx="2459090" cy="530225"/>
              <a:chOff x="7276689" y="6477633"/>
              <a:chExt cx="2462936" cy="618764"/>
            </a:xfrm>
          </xdr:grpSpPr>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100-00002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100-00002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100-00002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100-00002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34</xdr:row>
          <xdr:rowOff>17357</xdr:rowOff>
        </xdr:from>
        <xdr:to>
          <xdr:col>4</xdr:col>
          <xdr:colOff>2574713</xdr:colOff>
          <xdr:row>34</xdr:row>
          <xdr:rowOff>555202</xdr:rowOff>
        </xdr:to>
        <xdr:grpSp>
          <xdr:nvGrpSpPr>
            <xdr:cNvPr id="52" name="Groupe 51">
              <a:extLst>
                <a:ext uri="{FF2B5EF4-FFF2-40B4-BE49-F238E27FC236}">
                  <a16:creationId xmlns:a16="http://schemas.microsoft.com/office/drawing/2014/main" id="{00000000-0008-0000-0100-000034000000}"/>
                </a:ext>
              </a:extLst>
            </xdr:cNvPr>
            <xdr:cNvGrpSpPr>
              <a:grpSpLocks/>
            </xdr:cNvGrpSpPr>
          </xdr:nvGrpSpPr>
          <xdr:grpSpPr>
            <a:xfrm>
              <a:off x="7622956" y="13954881"/>
              <a:ext cx="2459090" cy="530225"/>
              <a:chOff x="7276689" y="6477633"/>
              <a:chExt cx="2462936" cy="618764"/>
            </a:xfrm>
          </xdr:grpSpPr>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100-00002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100-00002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100-00002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35</xdr:row>
          <xdr:rowOff>17357</xdr:rowOff>
        </xdr:from>
        <xdr:to>
          <xdr:col>4</xdr:col>
          <xdr:colOff>2574713</xdr:colOff>
          <xdr:row>35</xdr:row>
          <xdr:rowOff>555202</xdr:rowOff>
        </xdr:to>
        <xdr:grpSp>
          <xdr:nvGrpSpPr>
            <xdr:cNvPr id="57" name="Groupe 56">
              <a:extLst>
                <a:ext uri="{FF2B5EF4-FFF2-40B4-BE49-F238E27FC236}">
                  <a16:creationId xmlns:a16="http://schemas.microsoft.com/office/drawing/2014/main" id="{00000000-0008-0000-0100-000039000000}"/>
                </a:ext>
              </a:extLst>
            </xdr:cNvPr>
            <xdr:cNvGrpSpPr>
              <a:grpSpLocks/>
            </xdr:cNvGrpSpPr>
          </xdr:nvGrpSpPr>
          <xdr:grpSpPr>
            <a:xfrm>
              <a:off x="7622956" y="14539988"/>
              <a:ext cx="2459090" cy="530225"/>
              <a:chOff x="7276689" y="6477633"/>
              <a:chExt cx="2462936" cy="618764"/>
            </a:xfrm>
          </xdr:grpSpPr>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100-00002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100-00002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100-00002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100-00002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36</xdr:row>
          <xdr:rowOff>17357</xdr:rowOff>
        </xdr:from>
        <xdr:to>
          <xdr:col>4</xdr:col>
          <xdr:colOff>2574713</xdr:colOff>
          <xdr:row>36</xdr:row>
          <xdr:rowOff>555202</xdr:rowOff>
        </xdr:to>
        <xdr:grpSp>
          <xdr:nvGrpSpPr>
            <xdr:cNvPr id="62" name="Groupe 61">
              <a:extLst>
                <a:ext uri="{FF2B5EF4-FFF2-40B4-BE49-F238E27FC236}">
                  <a16:creationId xmlns:a16="http://schemas.microsoft.com/office/drawing/2014/main" id="{00000000-0008-0000-0100-00003E000000}"/>
                </a:ext>
              </a:extLst>
            </xdr:cNvPr>
            <xdr:cNvGrpSpPr>
              <a:grpSpLocks/>
            </xdr:cNvGrpSpPr>
          </xdr:nvGrpSpPr>
          <xdr:grpSpPr>
            <a:xfrm>
              <a:off x="7622956" y="15125096"/>
              <a:ext cx="2459090" cy="530225"/>
              <a:chOff x="7276689" y="6477633"/>
              <a:chExt cx="2462936" cy="618764"/>
            </a:xfrm>
          </xdr:grpSpPr>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100-00003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100-00003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100-00003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37</xdr:row>
          <xdr:rowOff>17357</xdr:rowOff>
        </xdr:from>
        <xdr:to>
          <xdr:col>4</xdr:col>
          <xdr:colOff>2574713</xdr:colOff>
          <xdr:row>37</xdr:row>
          <xdr:rowOff>555202</xdr:rowOff>
        </xdr:to>
        <xdr:grpSp>
          <xdr:nvGrpSpPr>
            <xdr:cNvPr id="67" name="Groupe 66">
              <a:extLst>
                <a:ext uri="{FF2B5EF4-FFF2-40B4-BE49-F238E27FC236}">
                  <a16:creationId xmlns:a16="http://schemas.microsoft.com/office/drawing/2014/main" id="{00000000-0008-0000-0100-000043000000}"/>
                </a:ext>
              </a:extLst>
            </xdr:cNvPr>
            <xdr:cNvGrpSpPr>
              <a:grpSpLocks/>
            </xdr:cNvGrpSpPr>
          </xdr:nvGrpSpPr>
          <xdr:grpSpPr>
            <a:xfrm>
              <a:off x="7622956" y="15710203"/>
              <a:ext cx="2459090" cy="530225"/>
              <a:chOff x="7276689" y="6477633"/>
              <a:chExt cx="2462936" cy="618764"/>
            </a:xfrm>
          </xdr:grpSpPr>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100-00003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100-00003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100-00003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100-00003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38</xdr:row>
          <xdr:rowOff>17357</xdr:rowOff>
        </xdr:from>
        <xdr:to>
          <xdr:col>4</xdr:col>
          <xdr:colOff>2574713</xdr:colOff>
          <xdr:row>38</xdr:row>
          <xdr:rowOff>555202</xdr:rowOff>
        </xdr:to>
        <xdr:grpSp>
          <xdr:nvGrpSpPr>
            <xdr:cNvPr id="72" name="Groupe 71">
              <a:extLst>
                <a:ext uri="{FF2B5EF4-FFF2-40B4-BE49-F238E27FC236}">
                  <a16:creationId xmlns:a16="http://schemas.microsoft.com/office/drawing/2014/main" id="{00000000-0008-0000-0100-000048000000}"/>
                </a:ext>
              </a:extLst>
            </xdr:cNvPr>
            <xdr:cNvGrpSpPr>
              <a:grpSpLocks/>
            </xdr:cNvGrpSpPr>
          </xdr:nvGrpSpPr>
          <xdr:grpSpPr>
            <a:xfrm>
              <a:off x="7622956" y="16295310"/>
              <a:ext cx="2459090" cy="530225"/>
              <a:chOff x="7276689" y="6477633"/>
              <a:chExt cx="2462936" cy="618764"/>
            </a:xfrm>
          </xdr:grpSpPr>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100-00003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100-00003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100-00003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100-00003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39</xdr:row>
          <xdr:rowOff>17357</xdr:rowOff>
        </xdr:from>
        <xdr:to>
          <xdr:col>4</xdr:col>
          <xdr:colOff>2574713</xdr:colOff>
          <xdr:row>39</xdr:row>
          <xdr:rowOff>555202</xdr:rowOff>
        </xdr:to>
        <xdr:grpSp>
          <xdr:nvGrpSpPr>
            <xdr:cNvPr id="77" name="Groupe 76">
              <a:extLst>
                <a:ext uri="{FF2B5EF4-FFF2-40B4-BE49-F238E27FC236}">
                  <a16:creationId xmlns:a16="http://schemas.microsoft.com/office/drawing/2014/main" id="{00000000-0008-0000-0100-00004D000000}"/>
                </a:ext>
              </a:extLst>
            </xdr:cNvPr>
            <xdr:cNvGrpSpPr>
              <a:grpSpLocks/>
            </xdr:cNvGrpSpPr>
          </xdr:nvGrpSpPr>
          <xdr:grpSpPr>
            <a:xfrm>
              <a:off x="7622956" y="16880417"/>
              <a:ext cx="2459090" cy="530225"/>
              <a:chOff x="7276689" y="6477633"/>
              <a:chExt cx="2462936" cy="618764"/>
            </a:xfrm>
          </xdr:grpSpPr>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100-00003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100-00003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100-00003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100-00003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40</xdr:row>
          <xdr:rowOff>17357</xdr:rowOff>
        </xdr:from>
        <xdr:to>
          <xdr:col>4</xdr:col>
          <xdr:colOff>2574713</xdr:colOff>
          <xdr:row>40</xdr:row>
          <xdr:rowOff>555202</xdr:rowOff>
        </xdr:to>
        <xdr:grpSp>
          <xdr:nvGrpSpPr>
            <xdr:cNvPr id="82" name="Groupe 81">
              <a:extLst>
                <a:ext uri="{FF2B5EF4-FFF2-40B4-BE49-F238E27FC236}">
                  <a16:creationId xmlns:a16="http://schemas.microsoft.com/office/drawing/2014/main" id="{00000000-0008-0000-0100-000052000000}"/>
                </a:ext>
              </a:extLst>
            </xdr:cNvPr>
            <xdr:cNvGrpSpPr>
              <a:grpSpLocks/>
            </xdr:cNvGrpSpPr>
          </xdr:nvGrpSpPr>
          <xdr:grpSpPr>
            <a:xfrm>
              <a:off x="7622956" y="17465524"/>
              <a:ext cx="2459090" cy="530225"/>
              <a:chOff x="7276689" y="6477633"/>
              <a:chExt cx="2462936" cy="618764"/>
            </a:xfrm>
          </xdr:grpSpPr>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100-00003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100-00004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100-00004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100-00004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41</xdr:row>
          <xdr:rowOff>17357</xdr:rowOff>
        </xdr:from>
        <xdr:to>
          <xdr:col>4</xdr:col>
          <xdr:colOff>2574713</xdr:colOff>
          <xdr:row>41</xdr:row>
          <xdr:rowOff>555202</xdr:rowOff>
        </xdr:to>
        <xdr:grpSp>
          <xdr:nvGrpSpPr>
            <xdr:cNvPr id="87" name="Groupe 86">
              <a:extLst>
                <a:ext uri="{FF2B5EF4-FFF2-40B4-BE49-F238E27FC236}">
                  <a16:creationId xmlns:a16="http://schemas.microsoft.com/office/drawing/2014/main" id="{00000000-0008-0000-0100-000057000000}"/>
                </a:ext>
              </a:extLst>
            </xdr:cNvPr>
            <xdr:cNvGrpSpPr>
              <a:grpSpLocks/>
            </xdr:cNvGrpSpPr>
          </xdr:nvGrpSpPr>
          <xdr:grpSpPr>
            <a:xfrm>
              <a:off x="7622956" y="18050631"/>
              <a:ext cx="2459090" cy="530225"/>
              <a:chOff x="7276689" y="6477633"/>
              <a:chExt cx="2462936" cy="618764"/>
            </a:xfrm>
          </xdr:grpSpPr>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100-00004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100-00004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100-00004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100-00004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42</xdr:row>
          <xdr:rowOff>17357</xdr:rowOff>
        </xdr:from>
        <xdr:to>
          <xdr:col>4</xdr:col>
          <xdr:colOff>2574713</xdr:colOff>
          <xdr:row>42</xdr:row>
          <xdr:rowOff>555202</xdr:rowOff>
        </xdr:to>
        <xdr:grpSp>
          <xdr:nvGrpSpPr>
            <xdr:cNvPr id="92" name="Groupe 91">
              <a:extLst>
                <a:ext uri="{FF2B5EF4-FFF2-40B4-BE49-F238E27FC236}">
                  <a16:creationId xmlns:a16="http://schemas.microsoft.com/office/drawing/2014/main" id="{00000000-0008-0000-0100-00005C000000}"/>
                </a:ext>
              </a:extLst>
            </xdr:cNvPr>
            <xdr:cNvGrpSpPr>
              <a:grpSpLocks/>
            </xdr:cNvGrpSpPr>
          </xdr:nvGrpSpPr>
          <xdr:grpSpPr>
            <a:xfrm>
              <a:off x="7622956" y="18635738"/>
              <a:ext cx="2459090" cy="530225"/>
              <a:chOff x="7276689" y="6477633"/>
              <a:chExt cx="2462936" cy="618764"/>
            </a:xfrm>
          </xdr:grpSpPr>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100-00004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100-00004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100-00004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100-00004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43</xdr:row>
          <xdr:rowOff>17357</xdr:rowOff>
        </xdr:from>
        <xdr:to>
          <xdr:col>4</xdr:col>
          <xdr:colOff>2574713</xdr:colOff>
          <xdr:row>43</xdr:row>
          <xdr:rowOff>555202</xdr:rowOff>
        </xdr:to>
        <xdr:grpSp>
          <xdr:nvGrpSpPr>
            <xdr:cNvPr id="97" name="Groupe 96">
              <a:extLst>
                <a:ext uri="{FF2B5EF4-FFF2-40B4-BE49-F238E27FC236}">
                  <a16:creationId xmlns:a16="http://schemas.microsoft.com/office/drawing/2014/main" id="{00000000-0008-0000-0100-000061000000}"/>
                </a:ext>
              </a:extLst>
            </xdr:cNvPr>
            <xdr:cNvGrpSpPr>
              <a:grpSpLocks/>
            </xdr:cNvGrpSpPr>
          </xdr:nvGrpSpPr>
          <xdr:grpSpPr>
            <a:xfrm>
              <a:off x="7622956" y="19220846"/>
              <a:ext cx="2459090" cy="530225"/>
              <a:chOff x="7276689" y="6477633"/>
              <a:chExt cx="2462936" cy="618764"/>
            </a:xfrm>
          </xdr:grpSpPr>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100-00004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100-00004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100-00004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100-00004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44</xdr:row>
          <xdr:rowOff>17357</xdr:rowOff>
        </xdr:from>
        <xdr:to>
          <xdr:col>4</xdr:col>
          <xdr:colOff>2574713</xdr:colOff>
          <xdr:row>44</xdr:row>
          <xdr:rowOff>555202</xdr:rowOff>
        </xdr:to>
        <xdr:grpSp>
          <xdr:nvGrpSpPr>
            <xdr:cNvPr id="102" name="Groupe 101">
              <a:extLst>
                <a:ext uri="{FF2B5EF4-FFF2-40B4-BE49-F238E27FC236}">
                  <a16:creationId xmlns:a16="http://schemas.microsoft.com/office/drawing/2014/main" id="{00000000-0008-0000-0100-000066000000}"/>
                </a:ext>
              </a:extLst>
            </xdr:cNvPr>
            <xdr:cNvGrpSpPr>
              <a:grpSpLocks/>
            </xdr:cNvGrpSpPr>
          </xdr:nvGrpSpPr>
          <xdr:grpSpPr>
            <a:xfrm>
              <a:off x="7622956" y="19805953"/>
              <a:ext cx="2459090" cy="530225"/>
              <a:chOff x="7276689" y="6477633"/>
              <a:chExt cx="2462936" cy="618764"/>
            </a:xfrm>
          </xdr:grpSpPr>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100-00004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100-00005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100-00005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100-00005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45</xdr:row>
          <xdr:rowOff>17357</xdr:rowOff>
        </xdr:from>
        <xdr:to>
          <xdr:col>4</xdr:col>
          <xdr:colOff>2574713</xdr:colOff>
          <xdr:row>45</xdr:row>
          <xdr:rowOff>555202</xdr:rowOff>
        </xdr:to>
        <xdr:grpSp>
          <xdr:nvGrpSpPr>
            <xdr:cNvPr id="107" name="Groupe 106">
              <a:extLst>
                <a:ext uri="{FF2B5EF4-FFF2-40B4-BE49-F238E27FC236}">
                  <a16:creationId xmlns:a16="http://schemas.microsoft.com/office/drawing/2014/main" id="{00000000-0008-0000-0100-00006B000000}"/>
                </a:ext>
              </a:extLst>
            </xdr:cNvPr>
            <xdr:cNvGrpSpPr>
              <a:grpSpLocks/>
            </xdr:cNvGrpSpPr>
          </xdr:nvGrpSpPr>
          <xdr:grpSpPr>
            <a:xfrm>
              <a:off x="7622956" y="20391060"/>
              <a:ext cx="2459090" cy="530225"/>
              <a:chOff x="7276689" y="6477633"/>
              <a:chExt cx="2462936" cy="618764"/>
            </a:xfrm>
          </xdr:grpSpPr>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100-00005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100-00005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100-00005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100-00005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46</xdr:row>
          <xdr:rowOff>17357</xdr:rowOff>
        </xdr:from>
        <xdr:to>
          <xdr:col>4</xdr:col>
          <xdr:colOff>2574713</xdr:colOff>
          <xdr:row>46</xdr:row>
          <xdr:rowOff>555202</xdr:rowOff>
        </xdr:to>
        <xdr:grpSp>
          <xdr:nvGrpSpPr>
            <xdr:cNvPr id="112" name="Groupe 111">
              <a:extLst>
                <a:ext uri="{FF2B5EF4-FFF2-40B4-BE49-F238E27FC236}">
                  <a16:creationId xmlns:a16="http://schemas.microsoft.com/office/drawing/2014/main" id="{00000000-0008-0000-0100-000070000000}"/>
                </a:ext>
              </a:extLst>
            </xdr:cNvPr>
            <xdr:cNvGrpSpPr>
              <a:grpSpLocks/>
            </xdr:cNvGrpSpPr>
          </xdr:nvGrpSpPr>
          <xdr:grpSpPr>
            <a:xfrm>
              <a:off x="7622956" y="20976167"/>
              <a:ext cx="2459090" cy="530225"/>
              <a:chOff x="7276689" y="6477633"/>
              <a:chExt cx="2462936" cy="618764"/>
            </a:xfrm>
          </xdr:grpSpPr>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100-00005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100-00005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100-00005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100-00005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47</xdr:row>
          <xdr:rowOff>17357</xdr:rowOff>
        </xdr:from>
        <xdr:to>
          <xdr:col>4</xdr:col>
          <xdr:colOff>2574713</xdr:colOff>
          <xdr:row>47</xdr:row>
          <xdr:rowOff>555202</xdr:rowOff>
        </xdr:to>
        <xdr:grpSp>
          <xdr:nvGrpSpPr>
            <xdr:cNvPr id="117" name="Groupe 116">
              <a:extLst>
                <a:ext uri="{FF2B5EF4-FFF2-40B4-BE49-F238E27FC236}">
                  <a16:creationId xmlns:a16="http://schemas.microsoft.com/office/drawing/2014/main" id="{00000000-0008-0000-0100-000075000000}"/>
                </a:ext>
              </a:extLst>
            </xdr:cNvPr>
            <xdr:cNvGrpSpPr>
              <a:grpSpLocks/>
            </xdr:cNvGrpSpPr>
          </xdr:nvGrpSpPr>
          <xdr:grpSpPr>
            <a:xfrm>
              <a:off x="7622956" y="21561274"/>
              <a:ext cx="2459090" cy="530225"/>
              <a:chOff x="7276689" y="6477633"/>
              <a:chExt cx="2462936" cy="618764"/>
            </a:xfrm>
          </xdr:grpSpPr>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100-00005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100-00005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100-00005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100-00005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48</xdr:row>
          <xdr:rowOff>17357</xdr:rowOff>
        </xdr:from>
        <xdr:to>
          <xdr:col>4</xdr:col>
          <xdr:colOff>2574713</xdr:colOff>
          <xdr:row>48</xdr:row>
          <xdr:rowOff>555202</xdr:rowOff>
        </xdr:to>
        <xdr:grpSp>
          <xdr:nvGrpSpPr>
            <xdr:cNvPr id="122" name="Groupe 121">
              <a:extLst>
                <a:ext uri="{FF2B5EF4-FFF2-40B4-BE49-F238E27FC236}">
                  <a16:creationId xmlns:a16="http://schemas.microsoft.com/office/drawing/2014/main" id="{00000000-0008-0000-0100-00007A000000}"/>
                </a:ext>
              </a:extLst>
            </xdr:cNvPr>
            <xdr:cNvGrpSpPr>
              <a:grpSpLocks/>
            </xdr:cNvGrpSpPr>
          </xdr:nvGrpSpPr>
          <xdr:grpSpPr>
            <a:xfrm>
              <a:off x="7622956" y="22146381"/>
              <a:ext cx="2459090" cy="530225"/>
              <a:chOff x="7276689" y="6477633"/>
              <a:chExt cx="2462936" cy="618764"/>
            </a:xfrm>
          </xdr:grpSpPr>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100-00005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100-00006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100-00006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100-00006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49</xdr:row>
          <xdr:rowOff>17357</xdr:rowOff>
        </xdr:from>
        <xdr:to>
          <xdr:col>4</xdr:col>
          <xdr:colOff>2574713</xdr:colOff>
          <xdr:row>49</xdr:row>
          <xdr:rowOff>555202</xdr:rowOff>
        </xdr:to>
        <xdr:grpSp>
          <xdr:nvGrpSpPr>
            <xdr:cNvPr id="127" name="Groupe 126">
              <a:extLst>
                <a:ext uri="{FF2B5EF4-FFF2-40B4-BE49-F238E27FC236}">
                  <a16:creationId xmlns:a16="http://schemas.microsoft.com/office/drawing/2014/main" id="{00000000-0008-0000-0100-00007F000000}"/>
                </a:ext>
              </a:extLst>
            </xdr:cNvPr>
            <xdr:cNvGrpSpPr>
              <a:grpSpLocks/>
            </xdr:cNvGrpSpPr>
          </xdr:nvGrpSpPr>
          <xdr:grpSpPr>
            <a:xfrm>
              <a:off x="7622956" y="22731488"/>
              <a:ext cx="2459090" cy="530225"/>
              <a:chOff x="7276689" y="6477633"/>
              <a:chExt cx="2462936" cy="618764"/>
            </a:xfrm>
          </xdr:grpSpPr>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100-00006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100-00006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100-00006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100-00006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50</xdr:row>
          <xdr:rowOff>17357</xdr:rowOff>
        </xdr:from>
        <xdr:to>
          <xdr:col>4</xdr:col>
          <xdr:colOff>2574713</xdr:colOff>
          <xdr:row>50</xdr:row>
          <xdr:rowOff>555202</xdr:rowOff>
        </xdr:to>
        <xdr:grpSp>
          <xdr:nvGrpSpPr>
            <xdr:cNvPr id="132" name="Groupe 131">
              <a:extLst>
                <a:ext uri="{FF2B5EF4-FFF2-40B4-BE49-F238E27FC236}">
                  <a16:creationId xmlns:a16="http://schemas.microsoft.com/office/drawing/2014/main" id="{00000000-0008-0000-0100-000084000000}"/>
                </a:ext>
              </a:extLst>
            </xdr:cNvPr>
            <xdr:cNvGrpSpPr>
              <a:grpSpLocks/>
            </xdr:cNvGrpSpPr>
          </xdr:nvGrpSpPr>
          <xdr:grpSpPr>
            <a:xfrm>
              <a:off x="7622956" y="23316596"/>
              <a:ext cx="2459090" cy="530225"/>
              <a:chOff x="7276689" y="6477633"/>
              <a:chExt cx="2462936" cy="618764"/>
            </a:xfrm>
          </xdr:grpSpPr>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100-00006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100-00006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100-00006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100-00006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51</xdr:row>
          <xdr:rowOff>17357</xdr:rowOff>
        </xdr:from>
        <xdr:to>
          <xdr:col>4</xdr:col>
          <xdr:colOff>2574713</xdr:colOff>
          <xdr:row>51</xdr:row>
          <xdr:rowOff>555202</xdr:rowOff>
        </xdr:to>
        <xdr:grpSp>
          <xdr:nvGrpSpPr>
            <xdr:cNvPr id="137" name="Groupe 136">
              <a:extLst>
                <a:ext uri="{FF2B5EF4-FFF2-40B4-BE49-F238E27FC236}">
                  <a16:creationId xmlns:a16="http://schemas.microsoft.com/office/drawing/2014/main" id="{00000000-0008-0000-0100-000089000000}"/>
                </a:ext>
              </a:extLst>
            </xdr:cNvPr>
            <xdr:cNvGrpSpPr>
              <a:grpSpLocks/>
            </xdr:cNvGrpSpPr>
          </xdr:nvGrpSpPr>
          <xdr:grpSpPr>
            <a:xfrm>
              <a:off x="7622956" y="23901703"/>
              <a:ext cx="2459090" cy="530225"/>
              <a:chOff x="7276689" y="6477633"/>
              <a:chExt cx="2462936" cy="618764"/>
            </a:xfrm>
          </xdr:grpSpPr>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100-00006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100-00006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100-00006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100-00006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52</xdr:row>
          <xdr:rowOff>17357</xdr:rowOff>
        </xdr:from>
        <xdr:to>
          <xdr:col>4</xdr:col>
          <xdr:colOff>2574713</xdr:colOff>
          <xdr:row>52</xdr:row>
          <xdr:rowOff>555202</xdr:rowOff>
        </xdr:to>
        <xdr:grpSp>
          <xdr:nvGrpSpPr>
            <xdr:cNvPr id="142" name="Groupe 141">
              <a:extLst>
                <a:ext uri="{FF2B5EF4-FFF2-40B4-BE49-F238E27FC236}">
                  <a16:creationId xmlns:a16="http://schemas.microsoft.com/office/drawing/2014/main" id="{00000000-0008-0000-0100-00008E000000}"/>
                </a:ext>
              </a:extLst>
            </xdr:cNvPr>
            <xdr:cNvGrpSpPr>
              <a:grpSpLocks/>
            </xdr:cNvGrpSpPr>
          </xdr:nvGrpSpPr>
          <xdr:grpSpPr>
            <a:xfrm>
              <a:off x="7622956" y="24486810"/>
              <a:ext cx="2459090" cy="530225"/>
              <a:chOff x="7276689" y="6477633"/>
              <a:chExt cx="2462936" cy="618764"/>
            </a:xfrm>
          </xdr:grpSpPr>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100-00006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100-00007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100-00007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100-00007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53</xdr:row>
          <xdr:rowOff>17357</xdr:rowOff>
        </xdr:from>
        <xdr:to>
          <xdr:col>4</xdr:col>
          <xdr:colOff>2574713</xdr:colOff>
          <xdr:row>53</xdr:row>
          <xdr:rowOff>555202</xdr:rowOff>
        </xdr:to>
        <xdr:grpSp>
          <xdr:nvGrpSpPr>
            <xdr:cNvPr id="147" name="Groupe 146">
              <a:extLst>
                <a:ext uri="{FF2B5EF4-FFF2-40B4-BE49-F238E27FC236}">
                  <a16:creationId xmlns:a16="http://schemas.microsoft.com/office/drawing/2014/main" id="{00000000-0008-0000-0100-000093000000}"/>
                </a:ext>
              </a:extLst>
            </xdr:cNvPr>
            <xdr:cNvGrpSpPr>
              <a:grpSpLocks/>
            </xdr:cNvGrpSpPr>
          </xdr:nvGrpSpPr>
          <xdr:grpSpPr>
            <a:xfrm>
              <a:off x="7622956" y="25071917"/>
              <a:ext cx="2459090" cy="530225"/>
              <a:chOff x="7276689" y="6477633"/>
              <a:chExt cx="2462936" cy="618764"/>
            </a:xfrm>
          </xdr:grpSpPr>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100-00007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100-00007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100-00007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100-00007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54</xdr:row>
          <xdr:rowOff>17357</xdr:rowOff>
        </xdr:from>
        <xdr:to>
          <xdr:col>4</xdr:col>
          <xdr:colOff>2574713</xdr:colOff>
          <xdr:row>54</xdr:row>
          <xdr:rowOff>555202</xdr:rowOff>
        </xdr:to>
        <xdr:grpSp>
          <xdr:nvGrpSpPr>
            <xdr:cNvPr id="152" name="Groupe 151">
              <a:extLst>
                <a:ext uri="{FF2B5EF4-FFF2-40B4-BE49-F238E27FC236}">
                  <a16:creationId xmlns:a16="http://schemas.microsoft.com/office/drawing/2014/main" id="{00000000-0008-0000-0100-000098000000}"/>
                </a:ext>
              </a:extLst>
            </xdr:cNvPr>
            <xdr:cNvGrpSpPr>
              <a:grpSpLocks/>
            </xdr:cNvGrpSpPr>
          </xdr:nvGrpSpPr>
          <xdr:grpSpPr>
            <a:xfrm>
              <a:off x="7622956" y="25657024"/>
              <a:ext cx="2459090" cy="530225"/>
              <a:chOff x="7276689" y="6477633"/>
              <a:chExt cx="2462936" cy="618764"/>
            </a:xfrm>
          </xdr:grpSpPr>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100-00007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100-00007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100-00007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100-00007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55</xdr:row>
          <xdr:rowOff>17357</xdr:rowOff>
        </xdr:from>
        <xdr:to>
          <xdr:col>4</xdr:col>
          <xdr:colOff>2574713</xdr:colOff>
          <xdr:row>55</xdr:row>
          <xdr:rowOff>555202</xdr:rowOff>
        </xdr:to>
        <xdr:grpSp>
          <xdr:nvGrpSpPr>
            <xdr:cNvPr id="157" name="Groupe 156">
              <a:extLst>
                <a:ext uri="{FF2B5EF4-FFF2-40B4-BE49-F238E27FC236}">
                  <a16:creationId xmlns:a16="http://schemas.microsoft.com/office/drawing/2014/main" id="{00000000-0008-0000-0100-00009D000000}"/>
                </a:ext>
              </a:extLst>
            </xdr:cNvPr>
            <xdr:cNvGrpSpPr>
              <a:grpSpLocks/>
            </xdr:cNvGrpSpPr>
          </xdr:nvGrpSpPr>
          <xdr:grpSpPr>
            <a:xfrm>
              <a:off x="7622956" y="26242131"/>
              <a:ext cx="2459090" cy="530225"/>
              <a:chOff x="7276689" y="6477633"/>
              <a:chExt cx="2462936" cy="618764"/>
            </a:xfrm>
          </xdr:grpSpPr>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100-00007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100-00007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100-00007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100-00007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56</xdr:row>
          <xdr:rowOff>17357</xdr:rowOff>
        </xdr:from>
        <xdr:to>
          <xdr:col>4</xdr:col>
          <xdr:colOff>2574713</xdr:colOff>
          <xdr:row>56</xdr:row>
          <xdr:rowOff>555202</xdr:rowOff>
        </xdr:to>
        <xdr:grpSp>
          <xdr:nvGrpSpPr>
            <xdr:cNvPr id="162" name="Groupe 161">
              <a:extLst>
                <a:ext uri="{FF2B5EF4-FFF2-40B4-BE49-F238E27FC236}">
                  <a16:creationId xmlns:a16="http://schemas.microsoft.com/office/drawing/2014/main" id="{00000000-0008-0000-0100-0000A2000000}"/>
                </a:ext>
              </a:extLst>
            </xdr:cNvPr>
            <xdr:cNvGrpSpPr>
              <a:grpSpLocks/>
            </xdr:cNvGrpSpPr>
          </xdr:nvGrpSpPr>
          <xdr:grpSpPr>
            <a:xfrm>
              <a:off x="7622956" y="26827238"/>
              <a:ext cx="2459090" cy="530225"/>
              <a:chOff x="7276689" y="6477633"/>
              <a:chExt cx="2462936" cy="618764"/>
            </a:xfrm>
          </xdr:grpSpPr>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100-00007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100-00008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100-00008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100-00008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57</xdr:row>
          <xdr:rowOff>17357</xdr:rowOff>
        </xdr:from>
        <xdr:to>
          <xdr:col>4</xdr:col>
          <xdr:colOff>2574713</xdr:colOff>
          <xdr:row>57</xdr:row>
          <xdr:rowOff>555202</xdr:rowOff>
        </xdr:to>
        <xdr:grpSp>
          <xdr:nvGrpSpPr>
            <xdr:cNvPr id="167" name="Groupe 166">
              <a:extLst>
                <a:ext uri="{FF2B5EF4-FFF2-40B4-BE49-F238E27FC236}">
                  <a16:creationId xmlns:a16="http://schemas.microsoft.com/office/drawing/2014/main" id="{00000000-0008-0000-0100-0000A7000000}"/>
                </a:ext>
              </a:extLst>
            </xdr:cNvPr>
            <xdr:cNvGrpSpPr>
              <a:grpSpLocks/>
            </xdr:cNvGrpSpPr>
          </xdr:nvGrpSpPr>
          <xdr:grpSpPr>
            <a:xfrm>
              <a:off x="7622956" y="27412346"/>
              <a:ext cx="2459090" cy="530225"/>
              <a:chOff x="7276689" y="6477633"/>
              <a:chExt cx="2462936" cy="618764"/>
            </a:xfrm>
          </xdr:grpSpPr>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100-00008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100-00008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100-00008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100-00008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58</xdr:row>
          <xdr:rowOff>17357</xdr:rowOff>
        </xdr:from>
        <xdr:to>
          <xdr:col>4</xdr:col>
          <xdr:colOff>2574713</xdr:colOff>
          <xdr:row>58</xdr:row>
          <xdr:rowOff>555202</xdr:rowOff>
        </xdr:to>
        <xdr:grpSp>
          <xdr:nvGrpSpPr>
            <xdr:cNvPr id="172" name="Groupe 171">
              <a:extLst>
                <a:ext uri="{FF2B5EF4-FFF2-40B4-BE49-F238E27FC236}">
                  <a16:creationId xmlns:a16="http://schemas.microsoft.com/office/drawing/2014/main" id="{00000000-0008-0000-0100-0000AC000000}"/>
                </a:ext>
              </a:extLst>
            </xdr:cNvPr>
            <xdr:cNvGrpSpPr>
              <a:grpSpLocks/>
            </xdr:cNvGrpSpPr>
          </xdr:nvGrpSpPr>
          <xdr:grpSpPr>
            <a:xfrm>
              <a:off x="7622956" y="27997453"/>
              <a:ext cx="2459090" cy="530225"/>
              <a:chOff x="7276689" y="6477633"/>
              <a:chExt cx="2462936" cy="618764"/>
            </a:xfrm>
          </xdr:grpSpPr>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100-00008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100-00008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100-00008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100-00008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59</xdr:row>
          <xdr:rowOff>17357</xdr:rowOff>
        </xdr:from>
        <xdr:to>
          <xdr:col>4</xdr:col>
          <xdr:colOff>2574713</xdr:colOff>
          <xdr:row>59</xdr:row>
          <xdr:rowOff>555202</xdr:rowOff>
        </xdr:to>
        <xdr:grpSp>
          <xdr:nvGrpSpPr>
            <xdr:cNvPr id="177" name="Groupe 176">
              <a:extLst>
                <a:ext uri="{FF2B5EF4-FFF2-40B4-BE49-F238E27FC236}">
                  <a16:creationId xmlns:a16="http://schemas.microsoft.com/office/drawing/2014/main" id="{00000000-0008-0000-0100-0000B1000000}"/>
                </a:ext>
              </a:extLst>
            </xdr:cNvPr>
            <xdr:cNvGrpSpPr>
              <a:grpSpLocks/>
            </xdr:cNvGrpSpPr>
          </xdr:nvGrpSpPr>
          <xdr:grpSpPr>
            <a:xfrm>
              <a:off x="7622956" y="28582560"/>
              <a:ext cx="2459090" cy="530225"/>
              <a:chOff x="7276689" y="6477633"/>
              <a:chExt cx="2462936" cy="618764"/>
            </a:xfrm>
          </xdr:grpSpPr>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100-00008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100-00008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100-00008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100-00008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60</xdr:row>
          <xdr:rowOff>17357</xdr:rowOff>
        </xdr:from>
        <xdr:to>
          <xdr:col>4</xdr:col>
          <xdr:colOff>2574713</xdr:colOff>
          <xdr:row>60</xdr:row>
          <xdr:rowOff>555202</xdr:rowOff>
        </xdr:to>
        <xdr:grpSp>
          <xdr:nvGrpSpPr>
            <xdr:cNvPr id="182" name="Groupe 181">
              <a:extLst>
                <a:ext uri="{FF2B5EF4-FFF2-40B4-BE49-F238E27FC236}">
                  <a16:creationId xmlns:a16="http://schemas.microsoft.com/office/drawing/2014/main" id="{00000000-0008-0000-0100-0000B6000000}"/>
                </a:ext>
              </a:extLst>
            </xdr:cNvPr>
            <xdr:cNvGrpSpPr>
              <a:grpSpLocks/>
            </xdr:cNvGrpSpPr>
          </xdr:nvGrpSpPr>
          <xdr:grpSpPr>
            <a:xfrm>
              <a:off x="7622956" y="29167667"/>
              <a:ext cx="2459090" cy="530225"/>
              <a:chOff x="7276689" y="6477633"/>
              <a:chExt cx="2462936" cy="618764"/>
            </a:xfrm>
          </xdr:grpSpPr>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100-00008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100-00009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100-00009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100-00009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61</xdr:row>
          <xdr:rowOff>17357</xdr:rowOff>
        </xdr:from>
        <xdr:to>
          <xdr:col>4</xdr:col>
          <xdr:colOff>2574713</xdr:colOff>
          <xdr:row>61</xdr:row>
          <xdr:rowOff>555202</xdr:rowOff>
        </xdr:to>
        <xdr:grpSp>
          <xdr:nvGrpSpPr>
            <xdr:cNvPr id="187" name="Groupe 186">
              <a:extLst>
                <a:ext uri="{FF2B5EF4-FFF2-40B4-BE49-F238E27FC236}">
                  <a16:creationId xmlns:a16="http://schemas.microsoft.com/office/drawing/2014/main" id="{00000000-0008-0000-0100-0000BB000000}"/>
                </a:ext>
              </a:extLst>
            </xdr:cNvPr>
            <xdr:cNvGrpSpPr>
              <a:grpSpLocks/>
            </xdr:cNvGrpSpPr>
          </xdr:nvGrpSpPr>
          <xdr:grpSpPr>
            <a:xfrm>
              <a:off x="7622956" y="29752774"/>
              <a:ext cx="2459090" cy="530225"/>
              <a:chOff x="7276689" y="6477633"/>
              <a:chExt cx="2462936" cy="618764"/>
            </a:xfrm>
          </xdr:grpSpPr>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100-00009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100-00009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100-00009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100-00009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62</xdr:row>
          <xdr:rowOff>17357</xdr:rowOff>
        </xdr:from>
        <xdr:to>
          <xdr:col>4</xdr:col>
          <xdr:colOff>2574713</xdr:colOff>
          <xdr:row>62</xdr:row>
          <xdr:rowOff>555202</xdr:rowOff>
        </xdr:to>
        <xdr:grpSp>
          <xdr:nvGrpSpPr>
            <xdr:cNvPr id="192" name="Groupe 191">
              <a:extLst>
                <a:ext uri="{FF2B5EF4-FFF2-40B4-BE49-F238E27FC236}">
                  <a16:creationId xmlns:a16="http://schemas.microsoft.com/office/drawing/2014/main" id="{00000000-0008-0000-0100-0000C0000000}"/>
                </a:ext>
              </a:extLst>
            </xdr:cNvPr>
            <xdr:cNvGrpSpPr>
              <a:grpSpLocks/>
            </xdr:cNvGrpSpPr>
          </xdr:nvGrpSpPr>
          <xdr:grpSpPr>
            <a:xfrm>
              <a:off x="7622956" y="30337881"/>
              <a:ext cx="2459090" cy="530225"/>
              <a:chOff x="7276689" y="6477633"/>
              <a:chExt cx="2462936" cy="618764"/>
            </a:xfrm>
          </xdr:grpSpPr>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100-00009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100-00009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100-00009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100-00009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63</xdr:row>
          <xdr:rowOff>17357</xdr:rowOff>
        </xdr:from>
        <xdr:to>
          <xdr:col>4</xdr:col>
          <xdr:colOff>2574713</xdr:colOff>
          <xdr:row>63</xdr:row>
          <xdr:rowOff>555202</xdr:rowOff>
        </xdr:to>
        <xdr:grpSp>
          <xdr:nvGrpSpPr>
            <xdr:cNvPr id="197" name="Groupe 196">
              <a:extLst>
                <a:ext uri="{FF2B5EF4-FFF2-40B4-BE49-F238E27FC236}">
                  <a16:creationId xmlns:a16="http://schemas.microsoft.com/office/drawing/2014/main" id="{00000000-0008-0000-0100-0000C5000000}"/>
                </a:ext>
              </a:extLst>
            </xdr:cNvPr>
            <xdr:cNvGrpSpPr>
              <a:grpSpLocks/>
            </xdr:cNvGrpSpPr>
          </xdr:nvGrpSpPr>
          <xdr:grpSpPr>
            <a:xfrm>
              <a:off x="7622956" y="30922988"/>
              <a:ext cx="2459090" cy="530225"/>
              <a:chOff x="7276689" y="6477633"/>
              <a:chExt cx="2462936" cy="618764"/>
            </a:xfrm>
          </xdr:grpSpPr>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100-00009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100-00009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100-00009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100-00009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64</xdr:row>
          <xdr:rowOff>17357</xdr:rowOff>
        </xdr:from>
        <xdr:to>
          <xdr:col>4</xdr:col>
          <xdr:colOff>2574713</xdr:colOff>
          <xdr:row>64</xdr:row>
          <xdr:rowOff>555202</xdr:rowOff>
        </xdr:to>
        <xdr:grpSp>
          <xdr:nvGrpSpPr>
            <xdr:cNvPr id="202" name="Groupe 201">
              <a:extLst>
                <a:ext uri="{FF2B5EF4-FFF2-40B4-BE49-F238E27FC236}">
                  <a16:creationId xmlns:a16="http://schemas.microsoft.com/office/drawing/2014/main" id="{00000000-0008-0000-0100-0000CA000000}"/>
                </a:ext>
              </a:extLst>
            </xdr:cNvPr>
            <xdr:cNvGrpSpPr>
              <a:grpSpLocks/>
            </xdr:cNvGrpSpPr>
          </xdr:nvGrpSpPr>
          <xdr:grpSpPr>
            <a:xfrm>
              <a:off x="7622956" y="31508096"/>
              <a:ext cx="2459090" cy="530225"/>
              <a:chOff x="7276689" y="6477633"/>
              <a:chExt cx="2462936" cy="618764"/>
            </a:xfrm>
          </xdr:grpSpPr>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100-00009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100-0000A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100-0000A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100-0000A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65</xdr:row>
          <xdr:rowOff>17357</xdr:rowOff>
        </xdr:from>
        <xdr:to>
          <xdr:col>4</xdr:col>
          <xdr:colOff>2574713</xdr:colOff>
          <xdr:row>65</xdr:row>
          <xdr:rowOff>555202</xdr:rowOff>
        </xdr:to>
        <xdr:grpSp>
          <xdr:nvGrpSpPr>
            <xdr:cNvPr id="207" name="Groupe 206">
              <a:extLst>
                <a:ext uri="{FF2B5EF4-FFF2-40B4-BE49-F238E27FC236}">
                  <a16:creationId xmlns:a16="http://schemas.microsoft.com/office/drawing/2014/main" id="{00000000-0008-0000-0100-0000CF000000}"/>
                </a:ext>
              </a:extLst>
            </xdr:cNvPr>
            <xdr:cNvGrpSpPr>
              <a:grpSpLocks/>
            </xdr:cNvGrpSpPr>
          </xdr:nvGrpSpPr>
          <xdr:grpSpPr>
            <a:xfrm>
              <a:off x="7622956" y="32093203"/>
              <a:ext cx="2459090" cy="530225"/>
              <a:chOff x="7276689" y="6477633"/>
              <a:chExt cx="2462936" cy="618764"/>
            </a:xfrm>
          </xdr:grpSpPr>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100-0000A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100-0000A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100-0000A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100-0000A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66</xdr:row>
          <xdr:rowOff>17357</xdr:rowOff>
        </xdr:from>
        <xdr:to>
          <xdr:col>4</xdr:col>
          <xdr:colOff>2574713</xdr:colOff>
          <xdr:row>66</xdr:row>
          <xdr:rowOff>555202</xdr:rowOff>
        </xdr:to>
        <xdr:grpSp>
          <xdr:nvGrpSpPr>
            <xdr:cNvPr id="212" name="Groupe 211">
              <a:extLst>
                <a:ext uri="{FF2B5EF4-FFF2-40B4-BE49-F238E27FC236}">
                  <a16:creationId xmlns:a16="http://schemas.microsoft.com/office/drawing/2014/main" id="{00000000-0008-0000-0100-0000D4000000}"/>
                </a:ext>
              </a:extLst>
            </xdr:cNvPr>
            <xdr:cNvGrpSpPr>
              <a:grpSpLocks/>
            </xdr:cNvGrpSpPr>
          </xdr:nvGrpSpPr>
          <xdr:grpSpPr>
            <a:xfrm>
              <a:off x="7622956" y="32678310"/>
              <a:ext cx="2459090" cy="530225"/>
              <a:chOff x="7276689" y="6477633"/>
              <a:chExt cx="2462936" cy="618764"/>
            </a:xfrm>
          </xdr:grpSpPr>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100-0000A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100-0000A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100-0000A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100-0000A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67</xdr:row>
          <xdr:rowOff>17357</xdr:rowOff>
        </xdr:from>
        <xdr:to>
          <xdr:col>4</xdr:col>
          <xdr:colOff>2574713</xdr:colOff>
          <xdr:row>67</xdr:row>
          <xdr:rowOff>555202</xdr:rowOff>
        </xdr:to>
        <xdr:grpSp>
          <xdr:nvGrpSpPr>
            <xdr:cNvPr id="217" name="Groupe 216">
              <a:extLst>
                <a:ext uri="{FF2B5EF4-FFF2-40B4-BE49-F238E27FC236}">
                  <a16:creationId xmlns:a16="http://schemas.microsoft.com/office/drawing/2014/main" id="{00000000-0008-0000-0100-0000D9000000}"/>
                </a:ext>
              </a:extLst>
            </xdr:cNvPr>
            <xdr:cNvGrpSpPr>
              <a:grpSpLocks/>
            </xdr:cNvGrpSpPr>
          </xdr:nvGrpSpPr>
          <xdr:grpSpPr>
            <a:xfrm>
              <a:off x="7622956" y="33263417"/>
              <a:ext cx="2459090" cy="530225"/>
              <a:chOff x="7276689" y="6477633"/>
              <a:chExt cx="2462936" cy="618764"/>
            </a:xfrm>
          </xdr:grpSpPr>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100-0000A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100-0000A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100-0000A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100-0000A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68</xdr:row>
          <xdr:rowOff>17357</xdr:rowOff>
        </xdr:from>
        <xdr:to>
          <xdr:col>4</xdr:col>
          <xdr:colOff>2574713</xdr:colOff>
          <xdr:row>68</xdr:row>
          <xdr:rowOff>555202</xdr:rowOff>
        </xdr:to>
        <xdr:grpSp>
          <xdr:nvGrpSpPr>
            <xdr:cNvPr id="222" name="Groupe 221">
              <a:extLst>
                <a:ext uri="{FF2B5EF4-FFF2-40B4-BE49-F238E27FC236}">
                  <a16:creationId xmlns:a16="http://schemas.microsoft.com/office/drawing/2014/main" id="{00000000-0008-0000-0100-0000DE000000}"/>
                </a:ext>
              </a:extLst>
            </xdr:cNvPr>
            <xdr:cNvGrpSpPr>
              <a:grpSpLocks/>
            </xdr:cNvGrpSpPr>
          </xdr:nvGrpSpPr>
          <xdr:grpSpPr>
            <a:xfrm>
              <a:off x="7622956" y="33848524"/>
              <a:ext cx="2459090" cy="530225"/>
              <a:chOff x="7276689" y="6477633"/>
              <a:chExt cx="2462936" cy="618764"/>
            </a:xfrm>
          </xdr:grpSpPr>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100-0000A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100-0000B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100-0000B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100-0000B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69</xdr:row>
          <xdr:rowOff>17357</xdr:rowOff>
        </xdr:from>
        <xdr:to>
          <xdr:col>4</xdr:col>
          <xdr:colOff>2574713</xdr:colOff>
          <xdr:row>69</xdr:row>
          <xdr:rowOff>555202</xdr:rowOff>
        </xdr:to>
        <xdr:grpSp>
          <xdr:nvGrpSpPr>
            <xdr:cNvPr id="227" name="Groupe 226">
              <a:extLst>
                <a:ext uri="{FF2B5EF4-FFF2-40B4-BE49-F238E27FC236}">
                  <a16:creationId xmlns:a16="http://schemas.microsoft.com/office/drawing/2014/main" id="{00000000-0008-0000-0100-0000E3000000}"/>
                </a:ext>
              </a:extLst>
            </xdr:cNvPr>
            <xdr:cNvGrpSpPr>
              <a:grpSpLocks/>
            </xdr:cNvGrpSpPr>
          </xdr:nvGrpSpPr>
          <xdr:grpSpPr>
            <a:xfrm>
              <a:off x="7622956" y="34433631"/>
              <a:ext cx="2459090" cy="530225"/>
              <a:chOff x="7276689" y="6477633"/>
              <a:chExt cx="2462936" cy="618764"/>
            </a:xfrm>
          </xdr:grpSpPr>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100-0000B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100-0000B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100-0000B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100-0000B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70</xdr:row>
          <xdr:rowOff>17357</xdr:rowOff>
        </xdr:from>
        <xdr:to>
          <xdr:col>4</xdr:col>
          <xdr:colOff>2574713</xdr:colOff>
          <xdr:row>70</xdr:row>
          <xdr:rowOff>555202</xdr:rowOff>
        </xdr:to>
        <xdr:grpSp>
          <xdr:nvGrpSpPr>
            <xdr:cNvPr id="232" name="Groupe 231">
              <a:extLst>
                <a:ext uri="{FF2B5EF4-FFF2-40B4-BE49-F238E27FC236}">
                  <a16:creationId xmlns:a16="http://schemas.microsoft.com/office/drawing/2014/main" id="{00000000-0008-0000-0100-0000E8000000}"/>
                </a:ext>
              </a:extLst>
            </xdr:cNvPr>
            <xdr:cNvGrpSpPr>
              <a:grpSpLocks/>
            </xdr:cNvGrpSpPr>
          </xdr:nvGrpSpPr>
          <xdr:grpSpPr>
            <a:xfrm>
              <a:off x="7622956" y="35018738"/>
              <a:ext cx="2459090" cy="530225"/>
              <a:chOff x="7276689" y="6477633"/>
              <a:chExt cx="2462936" cy="618764"/>
            </a:xfrm>
          </xdr:grpSpPr>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100-0000B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100-0000B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100-0000B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100-0000B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71</xdr:row>
          <xdr:rowOff>17357</xdr:rowOff>
        </xdr:from>
        <xdr:to>
          <xdr:col>4</xdr:col>
          <xdr:colOff>2574713</xdr:colOff>
          <xdr:row>71</xdr:row>
          <xdr:rowOff>555202</xdr:rowOff>
        </xdr:to>
        <xdr:grpSp>
          <xdr:nvGrpSpPr>
            <xdr:cNvPr id="237" name="Groupe 236">
              <a:extLst>
                <a:ext uri="{FF2B5EF4-FFF2-40B4-BE49-F238E27FC236}">
                  <a16:creationId xmlns:a16="http://schemas.microsoft.com/office/drawing/2014/main" id="{00000000-0008-0000-0100-0000ED000000}"/>
                </a:ext>
              </a:extLst>
            </xdr:cNvPr>
            <xdr:cNvGrpSpPr>
              <a:grpSpLocks/>
            </xdr:cNvGrpSpPr>
          </xdr:nvGrpSpPr>
          <xdr:grpSpPr>
            <a:xfrm>
              <a:off x="7622956" y="35603846"/>
              <a:ext cx="2459090" cy="530225"/>
              <a:chOff x="7276689" y="6477633"/>
              <a:chExt cx="2462936" cy="618764"/>
            </a:xfrm>
          </xdr:grpSpPr>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100-0000B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100-0000B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100-0000B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100-0000B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72</xdr:row>
          <xdr:rowOff>17357</xdr:rowOff>
        </xdr:from>
        <xdr:to>
          <xdr:col>4</xdr:col>
          <xdr:colOff>2574713</xdr:colOff>
          <xdr:row>72</xdr:row>
          <xdr:rowOff>555202</xdr:rowOff>
        </xdr:to>
        <xdr:grpSp>
          <xdr:nvGrpSpPr>
            <xdr:cNvPr id="242" name="Groupe 241">
              <a:extLst>
                <a:ext uri="{FF2B5EF4-FFF2-40B4-BE49-F238E27FC236}">
                  <a16:creationId xmlns:a16="http://schemas.microsoft.com/office/drawing/2014/main" id="{00000000-0008-0000-0100-0000F2000000}"/>
                </a:ext>
              </a:extLst>
            </xdr:cNvPr>
            <xdr:cNvGrpSpPr>
              <a:grpSpLocks/>
            </xdr:cNvGrpSpPr>
          </xdr:nvGrpSpPr>
          <xdr:grpSpPr>
            <a:xfrm>
              <a:off x="7622956" y="36188953"/>
              <a:ext cx="2459090" cy="530225"/>
              <a:chOff x="7276689" y="6477633"/>
              <a:chExt cx="2462936" cy="618764"/>
            </a:xfrm>
          </xdr:grpSpPr>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100-0000B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100-0000C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100-0000C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100-0000C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73</xdr:row>
          <xdr:rowOff>17357</xdr:rowOff>
        </xdr:from>
        <xdr:to>
          <xdr:col>4</xdr:col>
          <xdr:colOff>2574713</xdr:colOff>
          <xdr:row>73</xdr:row>
          <xdr:rowOff>555202</xdr:rowOff>
        </xdr:to>
        <xdr:grpSp>
          <xdr:nvGrpSpPr>
            <xdr:cNvPr id="247" name="Groupe 246">
              <a:extLst>
                <a:ext uri="{FF2B5EF4-FFF2-40B4-BE49-F238E27FC236}">
                  <a16:creationId xmlns:a16="http://schemas.microsoft.com/office/drawing/2014/main" id="{00000000-0008-0000-0100-0000F7000000}"/>
                </a:ext>
              </a:extLst>
            </xdr:cNvPr>
            <xdr:cNvGrpSpPr>
              <a:grpSpLocks/>
            </xdr:cNvGrpSpPr>
          </xdr:nvGrpSpPr>
          <xdr:grpSpPr>
            <a:xfrm>
              <a:off x="7622956" y="36774060"/>
              <a:ext cx="2459090" cy="530225"/>
              <a:chOff x="7276689" y="6477633"/>
              <a:chExt cx="2462936" cy="618764"/>
            </a:xfrm>
          </xdr:grpSpPr>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100-0000C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100-0000C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100-0000C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100-0000C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74</xdr:row>
          <xdr:rowOff>17357</xdr:rowOff>
        </xdr:from>
        <xdr:to>
          <xdr:col>4</xdr:col>
          <xdr:colOff>2574713</xdr:colOff>
          <xdr:row>74</xdr:row>
          <xdr:rowOff>555202</xdr:rowOff>
        </xdr:to>
        <xdr:grpSp>
          <xdr:nvGrpSpPr>
            <xdr:cNvPr id="252" name="Groupe 251">
              <a:extLst>
                <a:ext uri="{FF2B5EF4-FFF2-40B4-BE49-F238E27FC236}">
                  <a16:creationId xmlns:a16="http://schemas.microsoft.com/office/drawing/2014/main" id="{00000000-0008-0000-0100-0000FC000000}"/>
                </a:ext>
              </a:extLst>
            </xdr:cNvPr>
            <xdr:cNvGrpSpPr>
              <a:grpSpLocks/>
            </xdr:cNvGrpSpPr>
          </xdr:nvGrpSpPr>
          <xdr:grpSpPr>
            <a:xfrm>
              <a:off x="7622956" y="37359167"/>
              <a:ext cx="2459090" cy="530225"/>
              <a:chOff x="7276689" y="6477633"/>
              <a:chExt cx="2462936" cy="618764"/>
            </a:xfrm>
          </xdr:grpSpPr>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100-0000C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100-0000C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100-0000C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100-0000C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75</xdr:row>
          <xdr:rowOff>17357</xdr:rowOff>
        </xdr:from>
        <xdr:to>
          <xdr:col>4</xdr:col>
          <xdr:colOff>2574713</xdr:colOff>
          <xdr:row>75</xdr:row>
          <xdr:rowOff>555202</xdr:rowOff>
        </xdr:to>
        <xdr:grpSp>
          <xdr:nvGrpSpPr>
            <xdr:cNvPr id="257" name="Groupe 256">
              <a:extLst>
                <a:ext uri="{FF2B5EF4-FFF2-40B4-BE49-F238E27FC236}">
                  <a16:creationId xmlns:a16="http://schemas.microsoft.com/office/drawing/2014/main" id="{00000000-0008-0000-0100-000001010000}"/>
                </a:ext>
              </a:extLst>
            </xdr:cNvPr>
            <xdr:cNvGrpSpPr>
              <a:grpSpLocks/>
            </xdr:cNvGrpSpPr>
          </xdr:nvGrpSpPr>
          <xdr:grpSpPr>
            <a:xfrm>
              <a:off x="7622956" y="37944274"/>
              <a:ext cx="2459090" cy="530225"/>
              <a:chOff x="7276689" y="6477633"/>
              <a:chExt cx="2462936" cy="618764"/>
            </a:xfrm>
          </xdr:grpSpPr>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100-0000C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100-0000C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100-0000C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100-0000C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76</xdr:row>
          <xdr:rowOff>17357</xdr:rowOff>
        </xdr:from>
        <xdr:to>
          <xdr:col>4</xdr:col>
          <xdr:colOff>2574713</xdr:colOff>
          <xdr:row>76</xdr:row>
          <xdr:rowOff>555202</xdr:rowOff>
        </xdr:to>
        <xdr:grpSp>
          <xdr:nvGrpSpPr>
            <xdr:cNvPr id="262" name="Groupe 261">
              <a:extLst>
                <a:ext uri="{FF2B5EF4-FFF2-40B4-BE49-F238E27FC236}">
                  <a16:creationId xmlns:a16="http://schemas.microsoft.com/office/drawing/2014/main" id="{00000000-0008-0000-0100-000006010000}"/>
                </a:ext>
              </a:extLst>
            </xdr:cNvPr>
            <xdr:cNvGrpSpPr>
              <a:grpSpLocks/>
            </xdr:cNvGrpSpPr>
          </xdr:nvGrpSpPr>
          <xdr:grpSpPr>
            <a:xfrm>
              <a:off x="7622956" y="38529381"/>
              <a:ext cx="2459090" cy="530225"/>
              <a:chOff x="7276689" y="6477633"/>
              <a:chExt cx="2462936" cy="618764"/>
            </a:xfrm>
          </xdr:grpSpPr>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100-0000C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100-0000D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100-0000D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100-0000D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77</xdr:row>
          <xdr:rowOff>17357</xdr:rowOff>
        </xdr:from>
        <xdr:to>
          <xdr:col>4</xdr:col>
          <xdr:colOff>2574713</xdr:colOff>
          <xdr:row>77</xdr:row>
          <xdr:rowOff>555202</xdr:rowOff>
        </xdr:to>
        <xdr:grpSp>
          <xdr:nvGrpSpPr>
            <xdr:cNvPr id="267" name="Groupe 266">
              <a:extLst>
                <a:ext uri="{FF2B5EF4-FFF2-40B4-BE49-F238E27FC236}">
                  <a16:creationId xmlns:a16="http://schemas.microsoft.com/office/drawing/2014/main" id="{00000000-0008-0000-0100-00000B010000}"/>
                </a:ext>
              </a:extLst>
            </xdr:cNvPr>
            <xdr:cNvGrpSpPr>
              <a:grpSpLocks/>
            </xdr:cNvGrpSpPr>
          </xdr:nvGrpSpPr>
          <xdr:grpSpPr>
            <a:xfrm>
              <a:off x="7622956" y="39114488"/>
              <a:ext cx="2459090" cy="530225"/>
              <a:chOff x="7276689" y="6477633"/>
              <a:chExt cx="2462936" cy="618764"/>
            </a:xfrm>
          </xdr:grpSpPr>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100-0000D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100-0000D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100-0000D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100-0000D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78</xdr:row>
          <xdr:rowOff>17357</xdr:rowOff>
        </xdr:from>
        <xdr:to>
          <xdr:col>4</xdr:col>
          <xdr:colOff>2574713</xdr:colOff>
          <xdr:row>78</xdr:row>
          <xdr:rowOff>555202</xdr:rowOff>
        </xdr:to>
        <xdr:grpSp>
          <xdr:nvGrpSpPr>
            <xdr:cNvPr id="272" name="Groupe 271">
              <a:extLst>
                <a:ext uri="{FF2B5EF4-FFF2-40B4-BE49-F238E27FC236}">
                  <a16:creationId xmlns:a16="http://schemas.microsoft.com/office/drawing/2014/main" id="{00000000-0008-0000-0100-000010010000}"/>
                </a:ext>
              </a:extLst>
            </xdr:cNvPr>
            <xdr:cNvGrpSpPr>
              <a:grpSpLocks/>
            </xdr:cNvGrpSpPr>
          </xdr:nvGrpSpPr>
          <xdr:grpSpPr>
            <a:xfrm>
              <a:off x="7622956" y="39699596"/>
              <a:ext cx="2459090" cy="530225"/>
              <a:chOff x="7276689" y="6477633"/>
              <a:chExt cx="2462936" cy="618764"/>
            </a:xfrm>
          </xdr:grpSpPr>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100-0000D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100-0000D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100-0000D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100-0000D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79</xdr:row>
          <xdr:rowOff>17357</xdr:rowOff>
        </xdr:from>
        <xdr:to>
          <xdr:col>4</xdr:col>
          <xdr:colOff>2574713</xdr:colOff>
          <xdr:row>79</xdr:row>
          <xdr:rowOff>555202</xdr:rowOff>
        </xdr:to>
        <xdr:grpSp>
          <xdr:nvGrpSpPr>
            <xdr:cNvPr id="277" name="Groupe 276">
              <a:extLst>
                <a:ext uri="{FF2B5EF4-FFF2-40B4-BE49-F238E27FC236}">
                  <a16:creationId xmlns:a16="http://schemas.microsoft.com/office/drawing/2014/main" id="{00000000-0008-0000-0100-000015010000}"/>
                </a:ext>
              </a:extLst>
            </xdr:cNvPr>
            <xdr:cNvGrpSpPr>
              <a:grpSpLocks/>
            </xdr:cNvGrpSpPr>
          </xdr:nvGrpSpPr>
          <xdr:grpSpPr>
            <a:xfrm>
              <a:off x="7622956" y="40284703"/>
              <a:ext cx="2459090" cy="530225"/>
              <a:chOff x="7276689" y="6477633"/>
              <a:chExt cx="2462936" cy="618764"/>
            </a:xfrm>
          </xdr:grpSpPr>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100-0000D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100-0000D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100-0000D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100-0000D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80</xdr:row>
          <xdr:rowOff>17357</xdr:rowOff>
        </xdr:from>
        <xdr:to>
          <xdr:col>4</xdr:col>
          <xdr:colOff>2574713</xdr:colOff>
          <xdr:row>80</xdr:row>
          <xdr:rowOff>555202</xdr:rowOff>
        </xdr:to>
        <xdr:grpSp>
          <xdr:nvGrpSpPr>
            <xdr:cNvPr id="282" name="Groupe 281">
              <a:extLst>
                <a:ext uri="{FF2B5EF4-FFF2-40B4-BE49-F238E27FC236}">
                  <a16:creationId xmlns:a16="http://schemas.microsoft.com/office/drawing/2014/main" id="{00000000-0008-0000-0100-00001A010000}"/>
                </a:ext>
              </a:extLst>
            </xdr:cNvPr>
            <xdr:cNvGrpSpPr>
              <a:grpSpLocks/>
            </xdr:cNvGrpSpPr>
          </xdr:nvGrpSpPr>
          <xdr:grpSpPr>
            <a:xfrm>
              <a:off x="7622956" y="40869810"/>
              <a:ext cx="2459090" cy="530225"/>
              <a:chOff x="7276689" y="6477633"/>
              <a:chExt cx="2462936" cy="618764"/>
            </a:xfrm>
          </xdr:grpSpPr>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100-0000D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100-0000E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100-0000E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100-0000E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81</xdr:row>
          <xdr:rowOff>17357</xdr:rowOff>
        </xdr:from>
        <xdr:to>
          <xdr:col>4</xdr:col>
          <xdr:colOff>2574713</xdr:colOff>
          <xdr:row>81</xdr:row>
          <xdr:rowOff>555202</xdr:rowOff>
        </xdr:to>
        <xdr:grpSp>
          <xdr:nvGrpSpPr>
            <xdr:cNvPr id="287" name="Groupe 286">
              <a:extLst>
                <a:ext uri="{FF2B5EF4-FFF2-40B4-BE49-F238E27FC236}">
                  <a16:creationId xmlns:a16="http://schemas.microsoft.com/office/drawing/2014/main" id="{00000000-0008-0000-0100-00001F010000}"/>
                </a:ext>
              </a:extLst>
            </xdr:cNvPr>
            <xdr:cNvGrpSpPr>
              <a:grpSpLocks/>
            </xdr:cNvGrpSpPr>
          </xdr:nvGrpSpPr>
          <xdr:grpSpPr>
            <a:xfrm>
              <a:off x="7622956" y="41454917"/>
              <a:ext cx="2459090" cy="530225"/>
              <a:chOff x="7276689" y="6477633"/>
              <a:chExt cx="2462936" cy="618764"/>
            </a:xfrm>
          </xdr:grpSpPr>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100-0000E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100-0000E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100-0000E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100-0000E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82</xdr:row>
          <xdr:rowOff>17357</xdr:rowOff>
        </xdr:from>
        <xdr:to>
          <xdr:col>4</xdr:col>
          <xdr:colOff>2574713</xdr:colOff>
          <xdr:row>82</xdr:row>
          <xdr:rowOff>555202</xdr:rowOff>
        </xdr:to>
        <xdr:grpSp>
          <xdr:nvGrpSpPr>
            <xdr:cNvPr id="292" name="Groupe 291">
              <a:extLst>
                <a:ext uri="{FF2B5EF4-FFF2-40B4-BE49-F238E27FC236}">
                  <a16:creationId xmlns:a16="http://schemas.microsoft.com/office/drawing/2014/main" id="{00000000-0008-0000-0100-000024010000}"/>
                </a:ext>
              </a:extLst>
            </xdr:cNvPr>
            <xdr:cNvGrpSpPr>
              <a:grpSpLocks/>
            </xdr:cNvGrpSpPr>
          </xdr:nvGrpSpPr>
          <xdr:grpSpPr>
            <a:xfrm>
              <a:off x="7622956" y="42040024"/>
              <a:ext cx="2459090" cy="530225"/>
              <a:chOff x="7276689" y="6477633"/>
              <a:chExt cx="2462936" cy="618764"/>
            </a:xfrm>
          </xdr:grpSpPr>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100-0000E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100-0000E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100-0000E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100-0000E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83</xdr:row>
          <xdr:rowOff>17357</xdr:rowOff>
        </xdr:from>
        <xdr:to>
          <xdr:col>4</xdr:col>
          <xdr:colOff>2574713</xdr:colOff>
          <xdr:row>83</xdr:row>
          <xdr:rowOff>555202</xdr:rowOff>
        </xdr:to>
        <xdr:grpSp>
          <xdr:nvGrpSpPr>
            <xdr:cNvPr id="297" name="Groupe 296">
              <a:extLst>
                <a:ext uri="{FF2B5EF4-FFF2-40B4-BE49-F238E27FC236}">
                  <a16:creationId xmlns:a16="http://schemas.microsoft.com/office/drawing/2014/main" id="{00000000-0008-0000-0100-000029010000}"/>
                </a:ext>
              </a:extLst>
            </xdr:cNvPr>
            <xdr:cNvGrpSpPr>
              <a:grpSpLocks/>
            </xdr:cNvGrpSpPr>
          </xdr:nvGrpSpPr>
          <xdr:grpSpPr>
            <a:xfrm>
              <a:off x="7622956" y="42625131"/>
              <a:ext cx="2459090" cy="530225"/>
              <a:chOff x="7276689" y="6477633"/>
              <a:chExt cx="2462936" cy="618764"/>
            </a:xfrm>
          </xdr:grpSpPr>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100-0000E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100-0000E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100-0000E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100-0000E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84</xdr:row>
          <xdr:rowOff>17357</xdr:rowOff>
        </xdr:from>
        <xdr:to>
          <xdr:col>4</xdr:col>
          <xdr:colOff>2574713</xdr:colOff>
          <xdr:row>84</xdr:row>
          <xdr:rowOff>555202</xdr:rowOff>
        </xdr:to>
        <xdr:grpSp>
          <xdr:nvGrpSpPr>
            <xdr:cNvPr id="302" name="Groupe 301">
              <a:extLst>
                <a:ext uri="{FF2B5EF4-FFF2-40B4-BE49-F238E27FC236}">
                  <a16:creationId xmlns:a16="http://schemas.microsoft.com/office/drawing/2014/main" id="{00000000-0008-0000-0100-00002E010000}"/>
                </a:ext>
              </a:extLst>
            </xdr:cNvPr>
            <xdr:cNvGrpSpPr>
              <a:grpSpLocks/>
            </xdr:cNvGrpSpPr>
          </xdr:nvGrpSpPr>
          <xdr:grpSpPr>
            <a:xfrm>
              <a:off x="7622956" y="43210238"/>
              <a:ext cx="2459090" cy="530225"/>
              <a:chOff x="7276689" y="6477633"/>
              <a:chExt cx="2462936" cy="618764"/>
            </a:xfrm>
          </xdr:grpSpPr>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100-0000E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100-0000F0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100-0000F1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100-0000F2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85</xdr:row>
          <xdr:rowOff>17357</xdr:rowOff>
        </xdr:from>
        <xdr:to>
          <xdr:col>4</xdr:col>
          <xdr:colOff>2574713</xdr:colOff>
          <xdr:row>85</xdr:row>
          <xdr:rowOff>555202</xdr:rowOff>
        </xdr:to>
        <xdr:grpSp>
          <xdr:nvGrpSpPr>
            <xdr:cNvPr id="307" name="Groupe 306">
              <a:extLst>
                <a:ext uri="{FF2B5EF4-FFF2-40B4-BE49-F238E27FC236}">
                  <a16:creationId xmlns:a16="http://schemas.microsoft.com/office/drawing/2014/main" id="{00000000-0008-0000-0100-000033010000}"/>
                </a:ext>
              </a:extLst>
            </xdr:cNvPr>
            <xdr:cNvGrpSpPr>
              <a:grpSpLocks/>
            </xdr:cNvGrpSpPr>
          </xdr:nvGrpSpPr>
          <xdr:grpSpPr>
            <a:xfrm>
              <a:off x="7622956" y="43795346"/>
              <a:ext cx="2459090" cy="530225"/>
              <a:chOff x="7276689" y="6477633"/>
              <a:chExt cx="2462936" cy="618764"/>
            </a:xfrm>
          </xdr:grpSpPr>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100-0000F3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100-0000F4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100-0000F5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100-0000F6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86</xdr:row>
          <xdr:rowOff>17357</xdr:rowOff>
        </xdr:from>
        <xdr:to>
          <xdr:col>4</xdr:col>
          <xdr:colOff>2574713</xdr:colOff>
          <xdr:row>86</xdr:row>
          <xdr:rowOff>555202</xdr:rowOff>
        </xdr:to>
        <xdr:grpSp>
          <xdr:nvGrpSpPr>
            <xdr:cNvPr id="312" name="Groupe 311">
              <a:extLst>
                <a:ext uri="{FF2B5EF4-FFF2-40B4-BE49-F238E27FC236}">
                  <a16:creationId xmlns:a16="http://schemas.microsoft.com/office/drawing/2014/main" id="{00000000-0008-0000-0100-000038010000}"/>
                </a:ext>
              </a:extLst>
            </xdr:cNvPr>
            <xdr:cNvGrpSpPr>
              <a:grpSpLocks/>
            </xdr:cNvGrpSpPr>
          </xdr:nvGrpSpPr>
          <xdr:grpSpPr>
            <a:xfrm>
              <a:off x="7622956" y="44380453"/>
              <a:ext cx="2459090" cy="530225"/>
              <a:chOff x="7276689" y="6477633"/>
              <a:chExt cx="2462936" cy="618764"/>
            </a:xfrm>
          </xdr:grpSpPr>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100-0000F7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100-0000F8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100-0000F9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100-0000FA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87</xdr:row>
          <xdr:rowOff>17357</xdr:rowOff>
        </xdr:from>
        <xdr:to>
          <xdr:col>4</xdr:col>
          <xdr:colOff>2574713</xdr:colOff>
          <xdr:row>87</xdr:row>
          <xdr:rowOff>555202</xdr:rowOff>
        </xdr:to>
        <xdr:grpSp>
          <xdr:nvGrpSpPr>
            <xdr:cNvPr id="317" name="Groupe 316">
              <a:extLst>
                <a:ext uri="{FF2B5EF4-FFF2-40B4-BE49-F238E27FC236}">
                  <a16:creationId xmlns:a16="http://schemas.microsoft.com/office/drawing/2014/main" id="{00000000-0008-0000-0100-00003D010000}"/>
                </a:ext>
              </a:extLst>
            </xdr:cNvPr>
            <xdr:cNvGrpSpPr>
              <a:grpSpLocks/>
            </xdr:cNvGrpSpPr>
          </xdr:nvGrpSpPr>
          <xdr:grpSpPr>
            <a:xfrm>
              <a:off x="7622956" y="44965560"/>
              <a:ext cx="2459090" cy="530225"/>
              <a:chOff x="7276689" y="6477633"/>
              <a:chExt cx="2462936" cy="618764"/>
            </a:xfrm>
          </xdr:grpSpPr>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100-0000FB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100-0000FC10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100-0000FD10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100-0000FE10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88</xdr:row>
          <xdr:rowOff>17357</xdr:rowOff>
        </xdr:from>
        <xdr:to>
          <xdr:col>4</xdr:col>
          <xdr:colOff>2574713</xdr:colOff>
          <xdr:row>88</xdr:row>
          <xdr:rowOff>555202</xdr:rowOff>
        </xdr:to>
        <xdr:grpSp>
          <xdr:nvGrpSpPr>
            <xdr:cNvPr id="322" name="Groupe 321">
              <a:extLst>
                <a:ext uri="{FF2B5EF4-FFF2-40B4-BE49-F238E27FC236}">
                  <a16:creationId xmlns:a16="http://schemas.microsoft.com/office/drawing/2014/main" id="{00000000-0008-0000-0100-000042010000}"/>
                </a:ext>
              </a:extLst>
            </xdr:cNvPr>
            <xdr:cNvGrpSpPr>
              <a:grpSpLocks/>
            </xdr:cNvGrpSpPr>
          </xdr:nvGrpSpPr>
          <xdr:grpSpPr>
            <a:xfrm>
              <a:off x="7622956" y="45550667"/>
              <a:ext cx="2459090" cy="530225"/>
              <a:chOff x="7276689" y="6477633"/>
              <a:chExt cx="2462936" cy="618764"/>
            </a:xfrm>
          </xdr:grpSpPr>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100-0000FF10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100-00000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100-00000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100-00000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89</xdr:row>
          <xdr:rowOff>17357</xdr:rowOff>
        </xdr:from>
        <xdr:to>
          <xdr:col>4</xdr:col>
          <xdr:colOff>2574713</xdr:colOff>
          <xdr:row>89</xdr:row>
          <xdr:rowOff>555202</xdr:rowOff>
        </xdr:to>
        <xdr:grpSp>
          <xdr:nvGrpSpPr>
            <xdr:cNvPr id="327" name="Groupe 326">
              <a:extLst>
                <a:ext uri="{FF2B5EF4-FFF2-40B4-BE49-F238E27FC236}">
                  <a16:creationId xmlns:a16="http://schemas.microsoft.com/office/drawing/2014/main" id="{00000000-0008-0000-0100-000047010000}"/>
                </a:ext>
              </a:extLst>
            </xdr:cNvPr>
            <xdr:cNvGrpSpPr>
              <a:grpSpLocks/>
            </xdr:cNvGrpSpPr>
          </xdr:nvGrpSpPr>
          <xdr:grpSpPr>
            <a:xfrm>
              <a:off x="7622956" y="46135774"/>
              <a:ext cx="2459090" cy="530225"/>
              <a:chOff x="7276689" y="6477633"/>
              <a:chExt cx="2462936" cy="618764"/>
            </a:xfrm>
          </xdr:grpSpPr>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100-00000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100-00000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100-00000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100-00000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90</xdr:row>
          <xdr:rowOff>17357</xdr:rowOff>
        </xdr:from>
        <xdr:to>
          <xdr:col>4</xdr:col>
          <xdr:colOff>2574713</xdr:colOff>
          <xdr:row>90</xdr:row>
          <xdr:rowOff>555202</xdr:rowOff>
        </xdr:to>
        <xdr:grpSp>
          <xdr:nvGrpSpPr>
            <xdr:cNvPr id="332" name="Groupe 331">
              <a:extLst>
                <a:ext uri="{FF2B5EF4-FFF2-40B4-BE49-F238E27FC236}">
                  <a16:creationId xmlns:a16="http://schemas.microsoft.com/office/drawing/2014/main" id="{00000000-0008-0000-0100-00004C010000}"/>
                </a:ext>
              </a:extLst>
            </xdr:cNvPr>
            <xdr:cNvGrpSpPr>
              <a:grpSpLocks/>
            </xdr:cNvGrpSpPr>
          </xdr:nvGrpSpPr>
          <xdr:grpSpPr>
            <a:xfrm>
              <a:off x="7622956" y="46720881"/>
              <a:ext cx="2459090" cy="530225"/>
              <a:chOff x="7276689" y="6477633"/>
              <a:chExt cx="2462936" cy="618764"/>
            </a:xfrm>
          </xdr:grpSpPr>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100-00000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100-00000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100-00000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100-00000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91</xdr:row>
          <xdr:rowOff>17357</xdr:rowOff>
        </xdr:from>
        <xdr:to>
          <xdr:col>4</xdr:col>
          <xdr:colOff>2574713</xdr:colOff>
          <xdr:row>91</xdr:row>
          <xdr:rowOff>555202</xdr:rowOff>
        </xdr:to>
        <xdr:grpSp>
          <xdr:nvGrpSpPr>
            <xdr:cNvPr id="337" name="Groupe 336">
              <a:extLst>
                <a:ext uri="{FF2B5EF4-FFF2-40B4-BE49-F238E27FC236}">
                  <a16:creationId xmlns:a16="http://schemas.microsoft.com/office/drawing/2014/main" id="{00000000-0008-0000-0100-000051010000}"/>
                </a:ext>
              </a:extLst>
            </xdr:cNvPr>
            <xdr:cNvGrpSpPr>
              <a:grpSpLocks/>
            </xdr:cNvGrpSpPr>
          </xdr:nvGrpSpPr>
          <xdr:grpSpPr>
            <a:xfrm>
              <a:off x="7622956" y="47305988"/>
              <a:ext cx="2459090" cy="530225"/>
              <a:chOff x="7276689" y="6477633"/>
              <a:chExt cx="2462936" cy="618764"/>
            </a:xfrm>
          </xdr:grpSpPr>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100-00000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100-00000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100-00000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100-00000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92</xdr:row>
          <xdr:rowOff>17357</xdr:rowOff>
        </xdr:from>
        <xdr:to>
          <xdr:col>4</xdr:col>
          <xdr:colOff>2574713</xdr:colOff>
          <xdr:row>92</xdr:row>
          <xdr:rowOff>555202</xdr:rowOff>
        </xdr:to>
        <xdr:grpSp>
          <xdr:nvGrpSpPr>
            <xdr:cNvPr id="342" name="Groupe 341">
              <a:extLst>
                <a:ext uri="{FF2B5EF4-FFF2-40B4-BE49-F238E27FC236}">
                  <a16:creationId xmlns:a16="http://schemas.microsoft.com/office/drawing/2014/main" id="{00000000-0008-0000-0100-000056010000}"/>
                </a:ext>
              </a:extLst>
            </xdr:cNvPr>
            <xdr:cNvGrpSpPr>
              <a:grpSpLocks/>
            </xdr:cNvGrpSpPr>
          </xdr:nvGrpSpPr>
          <xdr:grpSpPr>
            <a:xfrm>
              <a:off x="7622956" y="47891096"/>
              <a:ext cx="2459090" cy="530225"/>
              <a:chOff x="7276689" y="6477633"/>
              <a:chExt cx="2462936" cy="618764"/>
            </a:xfrm>
          </xdr:grpSpPr>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100-00000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100-00001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100-00001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100-00001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93</xdr:row>
          <xdr:rowOff>17357</xdr:rowOff>
        </xdr:from>
        <xdr:to>
          <xdr:col>4</xdr:col>
          <xdr:colOff>2574713</xdr:colOff>
          <xdr:row>93</xdr:row>
          <xdr:rowOff>555202</xdr:rowOff>
        </xdr:to>
        <xdr:grpSp>
          <xdr:nvGrpSpPr>
            <xdr:cNvPr id="347" name="Groupe 346">
              <a:extLst>
                <a:ext uri="{FF2B5EF4-FFF2-40B4-BE49-F238E27FC236}">
                  <a16:creationId xmlns:a16="http://schemas.microsoft.com/office/drawing/2014/main" id="{00000000-0008-0000-0100-00005B010000}"/>
                </a:ext>
              </a:extLst>
            </xdr:cNvPr>
            <xdr:cNvGrpSpPr>
              <a:grpSpLocks/>
            </xdr:cNvGrpSpPr>
          </xdr:nvGrpSpPr>
          <xdr:grpSpPr>
            <a:xfrm>
              <a:off x="7622956" y="48476203"/>
              <a:ext cx="2459090" cy="530225"/>
              <a:chOff x="7276689" y="6477633"/>
              <a:chExt cx="2462936" cy="618764"/>
            </a:xfrm>
          </xdr:grpSpPr>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100-00001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100-00001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100-00001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100-00001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94</xdr:row>
          <xdr:rowOff>17357</xdr:rowOff>
        </xdr:from>
        <xdr:to>
          <xdr:col>4</xdr:col>
          <xdr:colOff>2574713</xdr:colOff>
          <xdr:row>94</xdr:row>
          <xdr:rowOff>555202</xdr:rowOff>
        </xdr:to>
        <xdr:grpSp>
          <xdr:nvGrpSpPr>
            <xdr:cNvPr id="352" name="Groupe 351">
              <a:extLst>
                <a:ext uri="{FF2B5EF4-FFF2-40B4-BE49-F238E27FC236}">
                  <a16:creationId xmlns:a16="http://schemas.microsoft.com/office/drawing/2014/main" id="{00000000-0008-0000-0100-000060010000}"/>
                </a:ext>
              </a:extLst>
            </xdr:cNvPr>
            <xdr:cNvGrpSpPr>
              <a:grpSpLocks/>
            </xdr:cNvGrpSpPr>
          </xdr:nvGrpSpPr>
          <xdr:grpSpPr>
            <a:xfrm>
              <a:off x="7622956" y="49061310"/>
              <a:ext cx="2459090" cy="530225"/>
              <a:chOff x="7276689" y="6477633"/>
              <a:chExt cx="2462936" cy="618764"/>
            </a:xfrm>
          </xdr:grpSpPr>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100-00001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100-00001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100-00001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100-00001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95</xdr:row>
          <xdr:rowOff>17357</xdr:rowOff>
        </xdr:from>
        <xdr:to>
          <xdr:col>4</xdr:col>
          <xdr:colOff>2574713</xdr:colOff>
          <xdr:row>95</xdr:row>
          <xdr:rowOff>555202</xdr:rowOff>
        </xdr:to>
        <xdr:grpSp>
          <xdr:nvGrpSpPr>
            <xdr:cNvPr id="357" name="Groupe 356">
              <a:extLst>
                <a:ext uri="{FF2B5EF4-FFF2-40B4-BE49-F238E27FC236}">
                  <a16:creationId xmlns:a16="http://schemas.microsoft.com/office/drawing/2014/main" id="{00000000-0008-0000-0100-000065010000}"/>
                </a:ext>
              </a:extLst>
            </xdr:cNvPr>
            <xdr:cNvGrpSpPr>
              <a:grpSpLocks/>
            </xdr:cNvGrpSpPr>
          </xdr:nvGrpSpPr>
          <xdr:grpSpPr>
            <a:xfrm>
              <a:off x="7622956" y="49646417"/>
              <a:ext cx="2459090" cy="530225"/>
              <a:chOff x="7276689" y="6477633"/>
              <a:chExt cx="2462936" cy="618764"/>
            </a:xfrm>
          </xdr:grpSpPr>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100-00001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100-00001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100-00001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100-00001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96</xdr:row>
          <xdr:rowOff>17357</xdr:rowOff>
        </xdr:from>
        <xdr:to>
          <xdr:col>4</xdr:col>
          <xdr:colOff>2574713</xdr:colOff>
          <xdr:row>96</xdr:row>
          <xdr:rowOff>555202</xdr:rowOff>
        </xdr:to>
        <xdr:grpSp>
          <xdr:nvGrpSpPr>
            <xdr:cNvPr id="362" name="Groupe 361">
              <a:extLst>
                <a:ext uri="{FF2B5EF4-FFF2-40B4-BE49-F238E27FC236}">
                  <a16:creationId xmlns:a16="http://schemas.microsoft.com/office/drawing/2014/main" id="{00000000-0008-0000-0100-00006A010000}"/>
                </a:ext>
              </a:extLst>
            </xdr:cNvPr>
            <xdr:cNvGrpSpPr>
              <a:grpSpLocks/>
            </xdr:cNvGrpSpPr>
          </xdr:nvGrpSpPr>
          <xdr:grpSpPr>
            <a:xfrm>
              <a:off x="7622956" y="50231524"/>
              <a:ext cx="2459090" cy="530225"/>
              <a:chOff x="7276689" y="6477633"/>
              <a:chExt cx="2462936" cy="618764"/>
            </a:xfrm>
          </xdr:grpSpPr>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100-00001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100-00002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100-00002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100-00002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97</xdr:row>
          <xdr:rowOff>17357</xdr:rowOff>
        </xdr:from>
        <xdr:to>
          <xdr:col>4</xdr:col>
          <xdr:colOff>2574713</xdr:colOff>
          <xdr:row>97</xdr:row>
          <xdr:rowOff>555202</xdr:rowOff>
        </xdr:to>
        <xdr:grpSp>
          <xdr:nvGrpSpPr>
            <xdr:cNvPr id="367" name="Groupe 366">
              <a:extLst>
                <a:ext uri="{FF2B5EF4-FFF2-40B4-BE49-F238E27FC236}">
                  <a16:creationId xmlns:a16="http://schemas.microsoft.com/office/drawing/2014/main" id="{00000000-0008-0000-0100-00006F010000}"/>
                </a:ext>
              </a:extLst>
            </xdr:cNvPr>
            <xdr:cNvGrpSpPr>
              <a:grpSpLocks/>
            </xdr:cNvGrpSpPr>
          </xdr:nvGrpSpPr>
          <xdr:grpSpPr>
            <a:xfrm>
              <a:off x="7622956" y="50816631"/>
              <a:ext cx="2459090" cy="530225"/>
              <a:chOff x="7276689" y="6477633"/>
              <a:chExt cx="2462936" cy="618764"/>
            </a:xfrm>
          </xdr:grpSpPr>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100-00002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100-00002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100-00002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100-00002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98</xdr:row>
          <xdr:rowOff>17357</xdr:rowOff>
        </xdr:from>
        <xdr:to>
          <xdr:col>4</xdr:col>
          <xdr:colOff>2574713</xdr:colOff>
          <xdr:row>98</xdr:row>
          <xdr:rowOff>555202</xdr:rowOff>
        </xdr:to>
        <xdr:grpSp>
          <xdr:nvGrpSpPr>
            <xdr:cNvPr id="372" name="Groupe 371">
              <a:extLst>
                <a:ext uri="{FF2B5EF4-FFF2-40B4-BE49-F238E27FC236}">
                  <a16:creationId xmlns:a16="http://schemas.microsoft.com/office/drawing/2014/main" id="{00000000-0008-0000-0100-000074010000}"/>
                </a:ext>
              </a:extLst>
            </xdr:cNvPr>
            <xdr:cNvGrpSpPr>
              <a:grpSpLocks/>
            </xdr:cNvGrpSpPr>
          </xdr:nvGrpSpPr>
          <xdr:grpSpPr>
            <a:xfrm>
              <a:off x="7622956" y="51401738"/>
              <a:ext cx="2459090" cy="530225"/>
              <a:chOff x="7276689" y="6477633"/>
              <a:chExt cx="2462936" cy="618764"/>
            </a:xfrm>
          </xdr:grpSpPr>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100-00002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100-00002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100-00002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100-00002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99</xdr:row>
          <xdr:rowOff>17357</xdr:rowOff>
        </xdr:from>
        <xdr:to>
          <xdr:col>4</xdr:col>
          <xdr:colOff>2574713</xdr:colOff>
          <xdr:row>99</xdr:row>
          <xdr:rowOff>555202</xdr:rowOff>
        </xdr:to>
        <xdr:grpSp>
          <xdr:nvGrpSpPr>
            <xdr:cNvPr id="377" name="Groupe 376">
              <a:extLst>
                <a:ext uri="{FF2B5EF4-FFF2-40B4-BE49-F238E27FC236}">
                  <a16:creationId xmlns:a16="http://schemas.microsoft.com/office/drawing/2014/main" id="{00000000-0008-0000-0100-000079010000}"/>
                </a:ext>
              </a:extLst>
            </xdr:cNvPr>
            <xdr:cNvGrpSpPr>
              <a:grpSpLocks/>
            </xdr:cNvGrpSpPr>
          </xdr:nvGrpSpPr>
          <xdr:grpSpPr>
            <a:xfrm>
              <a:off x="7622956" y="51986846"/>
              <a:ext cx="2459090" cy="530225"/>
              <a:chOff x="7276689" y="6477633"/>
              <a:chExt cx="2462936" cy="618764"/>
            </a:xfrm>
          </xdr:grpSpPr>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100-00002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100-00002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100-00002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100-00002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100</xdr:row>
          <xdr:rowOff>17357</xdr:rowOff>
        </xdr:from>
        <xdr:to>
          <xdr:col>4</xdr:col>
          <xdr:colOff>2574713</xdr:colOff>
          <xdr:row>100</xdr:row>
          <xdr:rowOff>555202</xdr:rowOff>
        </xdr:to>
        <xdr:grpSp>
          <xdr:nvGrpSpPr>
            <xdr:cNvPr id="382" name="Groupe 381">
              <a:extLst>
                <a:ext uri="{FF2B5EF4-FFF2-40B4-BE49-F238E27FC236}">
                  <a16:creationId xmlns:a16="http://schemas.microsoft.com/office/drawing/2014/main" id="{00000000-0008-0000-0100-00007E010000}"/>
                </a:ext>
              </a:extLst>
            </xdr:cNvPr>
            <xdr:cNvGrpSpPr>
              <a:grpSpLocks/>
            </xdr:cNvGrpSpPr>
          </xdr:nvGrpSpPr>
          <xdr:grpSpPr>
            <a:xfrm>
              <a:off x="7622956" y="52571953"/>
              <a:ext cx="2459090" cy="530225"/>
              <a:chOff x="7276689" y="6477633"/>
              <a:chExt cx="2462936" cy="618764"/>
            </a:xfrm>
          </xdr:grpSpPr>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100-00002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100-00003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100-00003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100-00003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101</xdr:row>
          <xdr:rowOff>17357</xdr:rowOff>
        </xdr:from>
        <xdr:to>
          <xdr:col>4</xdr:col>
          <xdr:colOff>2574713</xdr:colOff>
          <xdr:row>101</xdr:row>
          <xdr:rowOff>555202</xdr:rowOff>
        </xdr:to>
        <xdr:grpSp>
          <xdr:nvGrpSpPr>
            <xdr:cNvPr id="387" name="Groupe 386">
              <a:extLst>
                <a:ext uri="{FF2B5EF4-FFF2-40B4-BE49-F238E27FC236}">
                  <a16:creationId xmlns:a16="http://schemas.microsoft.com/office/drawing/2014/main" id="{00000000-0008-0000-0100-000083010000}"/>
                </a:ext>
              </a:extLst>
            </xdr:cNvPr>
            <xdr:cNvGrpSpPr>
              <a:grpSpLocks/>
            </xdr:cNvGrpSpPr>
          </xdr:nvGrpSpPr>
          <xdr:grpSpPr>
            <a:xfrm>
              <a:off x="7622956" y="53157060"/>
              <a:ext cx="2459090" cy="530225"/>
              <a:chOff x="7276689" y="6477633"/>
              <a:chExt cx="2462936" cy="618764"/>
            </a:xfrm>
          </xdr:grpSpPr>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100-00003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100-00003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100-00003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100-00003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102</xdr:row>
          <xdr:rowOff>17357</xdr:rowOff>
        </xdr:from>
        <xdr:to>
          <xdr:col>4</xdr:col>
          <xdr:colOff>2574713</xdr:colOff>
          <xdr:row>102</xdr:row>
          <xdr:rowOff>555202</xdr:rowOff>
        </xdr:to>
        <xdr:grpSp>
          <xdr:nvGrpSpPr>
            <xdr:cNvPr id="392" name="Groupe 391">
              <a:extLst>
                <a:ext uri="{FF2B5EF4-FFF2-40B4-BE49-F238E27FC236}">
                  <a16:creationId xmlns:a16="http://schemas.microsoft.com/office/drawing/2014/main" id="{00000000-0008-0000-0100-000088010000}"/>
                </a:ext>
              </a:extLst>
            </xdr:cNvPr>
            <xdr:cNvGrpSpPr>
              <a:grpSpLocks/>
            </xdr:cNvGrpSpPr>
          </xdr:nvGrpSpPr>
          <xdr:grpSpPr>
            <a:xfrm>
              <a:off x="7622956" y="53742167"/>
              <a:ext cx="2459090" cy="530225"/>
              <a:chOff x="7276689" y="6477633"/>
              <a:chExt cx="2462936" cy="618764"/>
            </a:xfrm>
          </xdr:grpSpPr>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100-00003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100-00003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100-00003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100-00003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103</xdr:row>
          <xdr:rowOff>17357</xdr:rowOff>
        </xdr:from>
        <xdr:to>
          <xdr:col>4</xdr:col>
          <xdr:colOff>2574713</xdr:colOff>
          <xdr:row>103</xdr:row>
          <xdr:rowOff>555202</xdr:rowOff>
        </xdr:to>
        <xdr:grpSp>
          <xdr:nvGrpSpPr>
            <xdr:cNvPr id="397" name="Groupe 396">
              <a:extLst>
                <a:ext uri="{FF2B5EF4-FFF2-40B4-BE49-F238E27FC236}">
                  <a16:creationId xmlns:a16="http://schemas.microsoft.com/office/drawing/2014/main" id="{00000000-0008-0000-0100-00008D010000}"/>
                </a:ext>
              </a:extLst>
            </xdr:cNvPr>
            <xdr:cNvGrpSpPr>
              <a:grpSpLocks/>
            </xdr:cNvGrpSpPr>
          </xdr:nvGrpSpPr>
          <xdr:grpSpPr>
            <a:xfrm>
              <a:off x="7622956" y="54327274"/>
              <a:ext cx="2459090" cy="530225"/>
              <a:chOff x="7276689" y="6477633"/>
              <a:chExt cx="2462936" cy="618764"/>
            </a:xfrm>
          </xdr:grpSpPr>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100-00003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100-00003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100-00003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100-00003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104</xdr:row>
          <xdr:rowOff>17357</xdr:rowOff>
        </xdr:from>
        <xdr:to>
          <xdr:col>4</xdr:col>
          <xdr:colOff>2574713</xdr:colOff>
          <xdr:row>104</xdr:row>
          <xdr:rowOff>555202</xdr:rowOff>
        </xdr:to>
        <xdr:grpSp>
          <xdr:nvGrpSpPr>
            <xdr:cNvPr id="402" name="Groupe 401">
              <a:extLst>
                <a:ext uri="{FF2B5EF4-FFF2-40B4-BE49-F238E27FC236}">
                  <a16:creationId xmlns:a16="http://schemas.microsoft.com/office/drawing/2014/main" id="{00000000-0008-0000-0100-000092010000}"/>
                </a:ext>
              </a:extLst>
            </xdr:cNvPr>
            <xdr:cNvGrpSpPr>
              <a:grpSpLocks/>
            </xdr:cNvGrpSpPr>
          </xdr:nvGrpSpPr>
          <xdr:grpSpPr>
            <a:xfrm>
              <a:off x="7622956" y="54912381"/>
              <a:ext cx="2459090" cy="530225"/>
              <a:chOff x="7276689" y="6477633"/>
              <a:chExt cx="2462936" cy="618764"/>
            </a:xfrm>
          </xdr:grpSpPr>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100-00003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100-00004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100-00004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100-00004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105</xdr:row>
          <xdr:rowOff>17357</xdr:rowOff>
        </xdr:from>
        <xdr:to>
          <xdr:col>4</xdr:col>
          <xdr:colOff>2574713</xdr:colOff>
          <xdr:row>105</xdr:row>
          <xdr:rowOff>555202</xdr:rowOff>
        </xdr:to>
        <xdr:grpSp>
          <xdr:nvGrpSpPr>
            <xdr:cNvPr id="407" name="Groupe 406">
              <a:extLst>
                <a:ext uri="{FF2B5EF4-FFF2-40B4-BE49-F238E27FC236}">
                  <a16:creationId xmlns:a16="http://schemas.microsoft.com/office/drawing/2014/main" id="{00000000-0008-0000-0100-000097010000}"/>
                </a:ext>
              </a:extLst>
            </xdr:cNvPr>
            <xdr:cNvGrpSpPr>
              <a:grpSpLocks/>
            </xdr:cNvGrpSpPr>
          </xdr:nvGrpSpPr>
          <xdr:grpSpPr>
            <a:xfrm>
              <a:off x="7622956" y="55497488"/>
              <a:ext cx="2459090" cy="530225"/>
              <a:chOff x="7276689" y="6477633"/>
              <a:chExt cx="2462936" cy="618764"/>
            </a:xfrm>
          </xdr:grpSpPr>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100-00004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100-00004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100-00004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100-00004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106</xdr:row>
          <xdr:rowOff>17357</xdr:rowOff>
        </xdr:from>
        <xdr:to>
          <xdr:col>4</xdr:col>
          <xdr:colOff>2574713</xdr:colOff>
          <xdr:row>106</xdr:row>
          <xdr:rowOff>555202</xdr:rowOff>
        </xdr:to>
        <xdr:grpSp>
          <xdr:nvGrpSpPr>
            <xdr:cNvPr id="412" name="Groupe 411">
              <a:extLst>
                <a:ext uri="{FF2B5EF4-FFF2-40B4-BE49-F238E27FC236}">
                  <a16:creationId xmlns:a16="http://schemas.microsoft.com/office/drawing/2014/main" id="{00000000-0008-0000-0100-00009C010000}"/>
                </a:ext>
              </a:extLst>
            </xdr:cNvPr>
            <xdr:cNvGrpSpPr>
              <a:grpSpLocks/>
            </xdr:cNvGrpSpPr>
          </xdr:nvGrpSpPr>
          <xdr:grpSpPr>
            <a:xfrm>
              <a:off x="7622956" y="56082596"/>
              <a:ext cx="2459090" cy="530225"/>
              <a:chOff x="7276689" y="6477633"/>
              <a:chExt cx="2462936" cy="618764"/>
            </a:xfrm>
          </xdr:grpSpPr>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100-00004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100-00004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100-00004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100-00004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107</xdr:row>
          <xdr:rowOff>17357</xdr:rowOff>
        </xdr:from>
        <xdr:to>
          <xdr:col>4</xdr:col>
          <xdr:colOff>2574713</xdr:colOff>
          <xdr:row>107</xdr:row>
          <xdr:rowOff>555202</xdr:rowOff>
        </xdr:to>
        <xdr:grpSp>
          <xdr:nvGrpSpPr>
            <xdr:cNvPr id="417" name="Groupe 416">
              <a:extLst>
                <a:ext uri="{FF2B5EF4-FFF2-40B4-BE49-F238E27FC236}">
                  <a16:creationId xmlns:a16="http://schemas.microsoft.com/office/drawing/2014/main" id="{00000000-0008-0000-0100-0000A1010000}"/>
                </a:ext>
              </a:extLst>
            </xdr:cNvPr>
            <xdr:cNvGrpSpPr>
              <a:grpSpLocks/>
            </xdr:cNvGrpSpPr>
          </xdr:nvGrpSpPr>
          <xdr:grpSpPr>
            <a:xfrm>
              <a:off x="7622956" y="56667703"/>
              <a:ext cx="2459090" cy="530225"/>
              <a:chOff x="7276689" y="6477633"/>
              <a:chExt cx="2462936" cy="618764"/>
            </a:xfrm>
          </xdr:grpSpPr>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100-00004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100-00004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100-00004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100-00004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108</xdr:row>
          <xdr:rowOff>17357</xdr:rowOff>
        </xdr:from>
        <xdr:to>
          <xdr:col>4</xdr:col>
          <xdr:colOff>2574713</xdr:colOff>
          <xdr:row>108</xdr:row>
          <xdr:rowOff>555202</xdr:rowOff>
        </xdr:to>
        <xdr:grpSp>
          <xdr:nvGrpSpPr>
            <xdr:cNvPr id="422" name="Groupe 421">
              <a:extLst>
                <a:ext uri="{FF2B5EF4-FFF2-40B4-BE49-F238E27FC236}">
                  <a16:creationId xmlns:a16="http://schemas.microsoft.com/office/drawing/2014/main" id="{00000000-0008-0000-0100-0000A6010000}"/>
                </a:ext>
              </a:extLst>
            </xdr:cNvPr>
            <xdr:cNvGrpSpPr>
              <a:grpSpLocks/>
            </xdr:cNvGrpSpPr>
          </xdr:nvGrpSpPr>
          <xdr:grpSpPr>
            <a:xfrm>
              <a:off x="7622956" y="57252810"/>
              <a:ext cx="2459090" cy="530225"/>
              <a:chOff x="7276689" y="6477633"/>
              <a:chExt cx="2462936" cy="618764"/>
            </a:xfrm>
          </xdr:grpSpPr>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100-00004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100-00005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100-00005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100-00005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109</xdr:row>
          <xdr:rowOff>17357</xdr:rowOff>
        </xdr:from>
        <xdr:to>
          <xdr:col>4</xdr:col>
          <xdr:colOff>2574713</xdr:colOff>
          <xdr:row>109</xdr:row>
          <xdr:rowOff>555202</xdr:rowOff>
        </xdr:to>
        <xdr:grpSp>
          <xdr:nvGrpSpPr>
            <xdr:cNvPr id="427" name="Groupe 426">
              <a:extLst>
                <a:ext uri="{FF2B5EF4-FFF2-40B4-BE49-F238E27FC236}">
                  <a16:creationId xmlns:a16="http://schemas.microsoft.com/office/drawing/2014/main" id="{00000000-0008-0000-0100-0000AB010000}"/>
                </a:ext>
              </a:extLst>
            </xdr:cNvPr>
            <xdr:cNvGrpSpPr>
              <a:grpSpLocks/>
            </xdr:cNvGrpSpPr>
          </xdr:nvGrpSpPr>
          <xdr:grpSpPr>
            <a:xfrm>
              <a:off x="7622956" y="57837917"/>
              <a:ext cx="2459090" cy="530225"/>
              <a:chOff x="7276689" y="6477633"/>
              <a:chExt cx="2462936" cy="618764"/>
            </a:xfrm>
          </xdr:grpSpPr>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100-00005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100-00005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100-00005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100-00005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110</xdr:row>
          <xdr:rowOff>17357</xdr:rowOff>
        </xdr:from>
        <xdr:to>
          <xdr:col>4</xdr:col>
          <xdr:colOff>2574713</xdr:colOff>
          <xdr:row>110</xdr:row>
          <xdr:rowOff>555202</xdr:rowOff>
        </xdr:to>
        <xdr:grpSp>
          <xdr:nvGrpSpPr>
            <xdr:cNvPr id="432" name="Groupe 431">
              <a:extLst>
                <a:ext uri="{FF2B5EF4-FFF2-40B4-BE49-F238E27FC236}">
                  <a16:creationId xmlns:a16="http://schemas.microsoft.com/office/drawing/2014/main" id="{00000000-0008-0000-0100-0000B0010000}"/>
                </a:ext>
              </a:extLst>
            </xdr:cNvPr>
            <xdr:cNvGrpSpPr>
              <a:grpSpLocks/>
            </xdr:cNvGrpSpPr>
          </xdr:nvGrpSpPr>
          <xdr:grpSpPr>
            <a:xfrm>
              <a:off x="7622956" y="58423024"/>
              <a:ext cx="2459090" cy="530225"/>
              <a:chOff x="7276689" y="6477633"/>
              <a:chExt cx="2462936" cy="618764"/>
            </a:xfrm>
          </xdr:grpSpPr>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100-00005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100-00005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100-00005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100-00005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111</xdr:row>
          <xdr:rowOff>17357</xdr:rowOff>
        </xdr:from>
        <xdr:to>
          <xdr:col>4</xdr:col>
          <xdr:colOff>2574713</xdr:colOff>
          <xdr:row>111</xdr:row>
          <xdr:rowOff>555202</xdr:rowOff>
        </xdr:to>
        <xdr:grpSp>
          <xdr:nvGrpSpPr>
            <xdr:cNvPr id="437" name="Groupe 436">
              <a:extLst>
                <a:ext uri="{FF2B5EF4-FFF2-40B4-BE49-F238E27FC236}">
                  <a16:creationId xmlns:a16="http://schemas.microsoft.com/office/drawing/2014/main" id="{00000000-0008-0000-0100-0000B5010000}"/>
                </a:ext>
              </a:extLst>
            </xdr:cNvPr>
            <xdr:cNvGrpSpPr>
              <a:grpSpLocks/>
            </xdr:cNvGrpSpPr>
          </xdr:nvGrpSpPr>
          <xdr:grpSpPr>
            <a:xfrm>
              <a:off x="7622956" y="59008131"/>
              <a:ext cx="2459090" cy="530225"/>
              <a:chOff x="7276689" y="6477633"/>
              <a:chExt cx="2462936" cy="618764"/>
            </a:xfrm>
          </xdr:grpSpPr>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100-00005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100-00005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100-00005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100-00005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112</xdr:row>
          <xdr:rowOff>17357</xdr:rowOff>
        </xdr:from>
        <xdr:to>
          <xdr:col>4</xdr:col>
          <xdr:colOff>2574713</xdr:colOff>
          <xdr:row>112</xdr:row>
          <xdr:rowOff>555202</xdr:rowOff>
        </xdr:to>
        <xdr:grpSp>
          <xdr:nvGrpSpPr>
            <xdr:cNvPr id="442" name="Groupe 441">
              <a:extLst>
                <a:ext uri="{FF2B5EF4-FFF2-40B4-BE49-F238E27FC236}">
                  <a16:creationId xmlns:a16="http://schemas.microsoft.com/office/drawing/2014/main" id="{00000000-0008-0000-0100-0000BA010000}"/>
                </a:ext>
              </a:extLst>
            </xdr:cNvPr>
            <xdr:cNvGrpSpPr>
              <a:grpSpLocks/>
            </xdr:cNvGrpSpPr>
          </xdr:nvGrpSpPr>
          <xdr:grpSpPr>
            <a:xfrm>
              <a:off x="7622956" y="59593238"/>
              <a:ext cx="2459090" cy="530225"/>
              <a:chOff x="7276689" y="6477633"/>
              <a:chExt cx="2462936" cy="618764"/>
            </a:xfrm>
          </xdr:grpSpPr>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100-00005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100-00006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100-00006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100-00006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113</xdr:row>
          <xdr:rowOff>17357</xdr:rowOff>
        </xdr:from>
        <xdr:to>
          <xdr:col>4</xdr:col>
          <xdr:colOff>2574713</xdr:colOff>
          <xdr:row>113</xdr:row>
          <xdr:rowOff>555202</xdr:rowOff>
        </xdr:to>
        <xdr:grpSp>
          <xdr:nvGrpSpPr>
            <xdr:cNvPr id="447" name="Groupe 446">
              <a:extLst>
                <a:ext uri="{FF2B5EF4-FFF2-40B4-BE49-F238E27FC236}">
                  <a16:creationId xmlns:a16="http://schemas.microsoft.com/office/drawing/2014/main" id="{00000000-0008-0000-0100-0000BF010000}"/>
                </a:ext>
              </a:extLst>
            </xdr:cNvPr>
            <xdr:cNvGrpSpPr>
              <a:grpSpLocks/>
            </xdr:cNvGrpSpPr>
          </xdr:nvGrpSpPr>
          <xdr:grpSpPr>
            <a:xfrm>
              <a:off x="7622956" y="60178346"/>
              <a:ext cx="2459090" cy="530225"/>
              <a:chOff x="7276689" y="6477633"/>
              <a:chExt cx="2462936" cy="618764"/>
            </a:xfrm>
          </xdr:grpSpPr>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100-00006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100-00006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100-00006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100-00006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114</xdr:row>
          <xdr:rowOff>17357</xdr:rowOff>
        </xdr:from>
        <xdr:to>
          <xdr:col>4</xdr:col>
          <xdr:colOff>2574713</xdr:colOff>
          <xdr:row>114</xdr:row>
          <xdr:rowOff>555202</xdr:rowOff>
        </xdr:to>
        <xdr:grpSp>
          <xdr:nvGrpSpPr>
            <xdr:cNvPr id="452" name="Groupe 451">
              <a:extLst>
                <a:ext uri="{FF2B5EF4-FFF2-40B4-BE49-F238E27FC236}">
                  <a16:creationId xmlns:a16="http://schemas.microsoft.com/office/drawing/2014/main" id="{00000000-0008-0000-0100-0000C4010000}"/>
                </a:ext>
              </a:extLst>
            </xdr:cNvPr>
            <xdr:cNvGrpSpPr>
              <a:grpSpLocks/>
            </xdr:cNvGrpSpPr>
          </xdr:nvGrpSpPr>
          <xdr:grpSpPr>
            <a:xfrm>
              <a:off x="7622956" y="60763453"/>
              <a:ext cx="2459090" cy="530225"/>
              <a:chOff x="7276689" y="6477633"/>
              <a:chExt cx="2462936" cy="618764"/>
            </a:xfrm>
          </xdr:grpSpPr>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100-00006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100-00006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100-00006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100-00006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115</xdr:row>
          <xdr:rowOff>17357</xdr:rowOff>
        </xdr:from>
        <xdr:to>
          <xdr:col>4</xdr:col>
          <xdr:colOff>2574713</xdr:colOff>
          <xdr:row>115</xdr:row>
          <xdr:rowOff>555202</xdr:rowOff>
        </xdr:to>
        <xdr:grpSp>
          <xdr:nvGrpSpPr>
            <xdr:cNvPr id="457" name="Groupe 456">
              <a:extLst>
                <a:ext uri="{FF2B5EF4-FFF2-40B4-BE49-F238E27FC236}">
                  <a16:creationId xmlns:a16="http://schemas.microsoft.com/office/drawing/2014/main" id="{00000000-0008-0000-0100-0000C9010000}"/>
                </a:ext>
              </a:extLst>
            </xdr:cNvPr>
            <xdr:cNvGrpSpPr>
              <a:grpSpLocks/>
            </xdr:cNvGrpSpPr>
          </xdr:nvGrpSpPr>
          <xdr:grpSpPr>
            <a:xfrm>
              <a:off x="7622956" y="61348560"/>
              <a:ext cx="2459090" cy="530225"/>
              <a:chOff x="7276689" y="6477633"/>
              <a:chExt cx="2462936" cy="618764"/>
            </a:xfrm>
          </xdr:grpSpPr>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100-00006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100-00006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100-00006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100-00006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116</xdr:row>
          <xdr:rowOff>17357</xdr:rowOff>
        </xdr:from>
        <xdr:to>
          <xdr:col>4</xdr:col>
          <xdr:colOff>2574713</xdr:colOff>
          <xdr:row>116</xdr:row>
          <xdr:rowOff>555202</xdr:rowOff>
        </xdr:to>
        <xdr:grpSp>
          <xdr:nvGrpSpPr>
            <xdr:cNvPr id="462" name="Groupe 461">
              <a:extLst>
                <a:ext uri="{FF2B5EF4-FFF2-40B4-BE49-F238E27FC236}">
                  <a16:creationId xmlns:a16="http://schemas.microsoft.com/office/drawing/2014/main" id="{00000000-0008-0000-0100-0000CE010000}"/>
                </a:ext>
              </a:extLst>
            </xdr:cNvPr>
            <xdr:cNvGrpSpPr>
              <a:grpSpLocks/>
            </xdr:cNvGrpSpPr>
          </xdr:nvGrpSpPr>
          <xdr:grpSpPr>
            <a:xfrm>
              <a:off x="7622956" y="61933667"/>
              <a:ext cx="2459090" cy="530225"/>
              <a:chOff x="7276689" y="6477633"/>
              <a:chExt cx="2462936" cy="618764"/>
            </a:xfrm>
          </xdr:grpSpPr>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100-00006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100-00007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100-00007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100-00007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117</xdr:row>
          <xdr:rowOff>17357</xdr:rowOff>
        </xdr:from>
        <xdr:to>
          <xdr:col>4</xdr:col>
          <xdr:colOff>2574713</xdr:colOff>
          <xdr:row>117</xdr:row>
          <xdr:rowOff>555202</xdr:rowOff>
        </xdr:to>
        <xdr:grpSp>
          <xdr:nvGrpSpPr>
            <xdr:cNvPr id="467" name="Groupe 466">
              <a:extLst>
                <a:ext uri="{FF2B5EF4-FFF2-40B4-BE49-F238E27FC236}">
                  <a16:creationId xmlns:a16="http://schemas.microsoft.com/office/drawing/2014/main" id="{00000000-0008-0000-0100-0000D3010000}"/>
                </a:ext>
              </a:extLst>
            </xdr:cNvPr>
            <xdr:cNvGrpSpPr>
              <a:grpSpLocks/>
            </xdr:cNvGrpSpPr>
          </xdr:nvGrpSpPr>
          <xdr:grpSpPr>
            <a:xfrm>
              <a:off x="7622956" y="62518774"/>
              <a:ext cx="2459090" cy="530225"/>
              <a:chOff x="7276689" y="6477633"/>
              <a:chExt cx="2462936" cy="618764"/>
            </a:xfrm>
          </xdr:grpSpPr>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100-00007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100-00007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100-00007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100-00007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118</xdr:row>
          <xdr:rowOff>17357</xdr:rowOff>
        </xdr:from>
        <xdr:to>
          <xdr:col>4</xdr:col>
          <xdr:colOff>2574713</xdr:colOff>
          <xdr:row>118</xdr:row>
          <xdr:rowOff>555202</xdr:rowOff>
        </xdr:to>
        <xdr:grpSp>
          <xdr:nvGrpSpPr>
            <xdr:cNvPr id="472" name="Groupe 471">
              <a:extLst>
                <a:ext uri="{FF2B5EF4-FFF2-40B4-BE49-F238E27FC236}">
                  <a16:creationId xmlns:a16="http://schemas.microsoft.com/office/drawing/2014/main" id="{00000000-0008-0000-0100-0000D8010000}"/>
                </a:ext>
              </a:extLst>
            </xdr:cNvPr>
            <xdr:cNvGrpSpPr>
              <a:grpSpLocks/>
            </xdr:cNvGrpSpPr>
          </xdr:nvGrpSpPr>
          <xdr:grpSpPr>
            <a:xfrm>
              <a:off x="7622956" y="63103881"/>
              <a:ext cx="2459090" cy="530225"/>
              <a:chOff x="7276689" y="6477633"/>
              <a:chExt cx="2462936" cy="618764"/>
            </a:xfrm>
          </xdr:grpSpPr>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100-00007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100-00007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100-00007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100-00007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119</xdr:row>
          <xdr:rowOff>17357</xdr:rowOff>
        </xdr:from>
        <xdr:to>
          <xdr:col>4</xdr:col>
          <xdr:colOff>2574713</xdr:colOff>
          <xdr:row>119</xdr:row>
          <xdr:rowOff>555202</xdr:rowOff>
        </xdr:to>
        <xdr:grpSp>
          <xdr:nvGrpSpPr>
            <xdr:cNvPr id="477" name="Groupe 476">
              <a:extLst>
                <a:ext uri="{FF2B5EF4-FFF2-40B4-BE49-F238E27FC236}">
                  <a16:creationId xmlns:a16="http://schemas.microsoft.com/office/drawing/2014/main" id="{00000000-0008-0000-0100-0000DD010000}"/>
                </a:ext>
              </a:extLst>
            </xdr:cNvPr>
            <xdr:cNvGrpSpPr>
              <a:grpSpLocks/>
            </xdr:cNvGrpSpPr>
          </xdr:nvGrpSpPr>
          <xdr:grpSpPr>
            <a:xfrm>
              <a:off x="7622956" y="63688988"/>
              <a:ext cx="2459090" cy="530225"/>
              <a:chOff x="7276689" y="6477633"/>
              <a:chExt cx="2462936" cy="618764"/>
            </a:xfrm>
          </xdr:grpSpPr>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100-00007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100-00007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100-00007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100-00007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120</xdr:row>
          <xdr:rowOff>17357</xdr:rowOff>
        </xdr:from>
        <xdr:to>
          <xdr:col>4</xdr:col>
          <xdr:colOff>2574713</xdr:colOff>
          <xdr:row>120</xdr:row>
          <xdr:rowOff>555202</xdr:rowOff>
        </xdr:to>
        <xdr:grpSp>
          <xdr:nvGrpSpPr>
            <xdr:cNvPr id="482" name="Groupe 481">
              <a:extLst>
                <a:ext uri="{FF2B5EF4-FFF2-40B4-BE49-F238E27FC236}">
                  <a16:creationId xmlns:a16="http://schemas.microsoft.com/office/drawing/2014/main" id="{00000000-0008-0000-0100-0000E2010000}"/>
                </a:ext>
              </a:extLst>
            </xdr:cNvPr>
            <xdr:cNvGrpSpPr>
              <a:grpSpLocks/>
            </xdr:cNvGrpSpPr>
          </xdr:nvGrpSpPr>
          <xdr:grpSpPr>
            <a:xfrm>
              <a:off x="7622956" y="64274096"/>
              <a:ext cx="2459090" cy="530225"/>
              <a:chOff x="7276689" y="6477633"/>
              <a:chExt cx="2462936" cy="618764"/>
            </a:xfrm>
          </xdr:grpSpPr>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100-00007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100-00008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100-00008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82" name="Check Box 386" hidden="1">
                <a:extLst>
                  <a:ext uri="{63B3BB69-23CF-44E3-9099-C40C66FF867C}">
                    <a14:compatExt spid="_x0000_s4482"/>
                  </a:ext>
                  <a:ext uri="{FF2B5EF4-FFF2-40B4-BE49-F238E27FC236}">
                    <a16:creationId xmlns:a16="http://schemas.microsoft.com/office/drawing/2014/main" id="{00000000-0008-0000-0100-00008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121</xdr:row>
          <xdr:rowOff>17357</xdr:rowOff>
        </xdr:from>
        <xdr:to>
          <xdr:col>4</xdr:col>
          <xdr:colOff>2574713</xdr:colOff>
          <xdr:row>121</xdr:row>
          <xdr:rowOff>555202</xdr:rowOff>
        </xdr:to>
        <xdr:grpSp>
          <xdr:nvGrpSpPr>
            <xdr:cNvPr id="487" name="Groupe 486">
              <a:extLst>
                <a:ext uri="{FF2B5EF4-FFF2-40B4-BE49-F238E27FC236}">
                  <a16:creationId xmlns:a16="http://schemas.microsoft.com/office/drawing/2014/main" id="{00000000-0008-0000-0100-0000E7010000}"/>
                </a:ext>
              </a:extLst>
            </xdr:cNvPr>
            <xdr:cNvGrpSpPr>
              <a:grpSpLocks/>
            </xdr:cNvGrpSpPr>
          </xdr:nvGrpSpPr>
          <xdr:grpSpPr>
            <a:xfrm>
              <a:off x="7622956" y="64859203"/>
              <a:ext cx="2459090" cy="530225"/>
              <a:chOff x="7276689" y="6477633"/>
              <a:chExt cx="2462936" cy="618764"/>
            </a:xfrm>
          </xdr:grpSpPr>
          <xdr:sp macro="" textlink="">
            <xdr:nvSpPr>
              <xdr:cNvPr id="4483" name="Check Box 387" hidden="1">
                <a:extLst>
                  <a:ext uri="{63B3BB69-23CF-44E3-9099-C40C66FF867C}">
                    <a14:compatExt spid="_x0000_s4483"/>
                  </a:ext>
                  <a:ext uri="{FF2B5EF4-FFF2-40B4-BE49-F238E27FC236}">
                    <a16:creationId xmlns:a16="http://schemas.microsoft.com/office/drawing/2014/main" id="{00000000-0008-0000-0100-00008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84" name="Check Box 388" hidden="1">
                <a:extLst>
                  <a:ext uri="{63B3BB69-23CF-44E3-9099-C40C66FF867C}">
                    <a14:compatExt spid="_x0000_s4484"/>
                  </a:ext>
                  <a:ext uri="{FF2B5EF4-FFF2-40B4-BE49-F238E27FC236}">
                    <a16:creationId xmlns:a16="http://schemas.microsoft.com/office/drawing/2014/main" id="{00000000-0008-0000-0100-00008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85" name="Check Box 389" hidden="1">
                <a:extLst>
                  <a:ext uri="{63B3BB69-23CF-44E3-9099-C40C66FF867C}">
                    <a14:compatExt spid="_x0000_s4485"/>
                  </a:ext>
                  <a:ext uri="{FF2B5EF4-FFF2-40B4-BE49-F238E27FC236}">
                    <a16:creationId xmlns:a16="http://schemas.microsoft.com/office/drawing/2014/main" id="{00000000-0008-0000-0100-00008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86" name="Check Box 390" hidden="1">
                <a:extLst>
                  <a:ext uri="{63B3BB69-23CF-44E3-9099-C40C66FF867C}">
                    <a14:compatExt spid="_x0000_s4486"/>
                  </a:ext>
                  <a:ext uri="{FF2B5EF4-FFF2-40B4-BE49-F238E27FC236}">
                    <a16:creationId xmlns:a16="http://schemas.microsoft.com/office/drawing/2014/main" id="{00000000-0008-0000-0100-00008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122</xdr:row>
          <xdr:rowOff>17357</xdr:rowOff>
        </xdr:from>
        <xdr:to>
          <xdr:col>4</xdr:col>
          <xdr:colOff>2574713</xdr:colOff>
          <xdr:row>122</xdr:row>
          <xdr:rowOff>555202</xdr:rowOff>
        </xdr:to>
        <xdr:grpSp>
          <xdr:nvGrpSpPr>
            <xdr:cNvPr id="492" name="Groupe 491">
              <a:extLst>
                <a:ext uri="{FF2B5EF4-FFF2-40B4-BE49-F238E27FC236}">
                  <a16:creationId xmlns:a16="http://schemas.microsoft.com/office/drawing/2014/main" id="{00000000-0008-0000-0100-0000EC010000}"/>
                </a:ext>
              </a:extLst>
            </xdr:cNvPr>
            <xdr:cNvGrpSpPr>
              <a:grpSpLocks/>
            </xdr:cNvGrpSpPr>
          </xdr:nvGrpSpPr>
          <xdr:grpSpPr>
            <a:xfrm>
              <a:off x="7622956" y="65444310"/>
              <a:ext cx="2459090" cy="530225"/>
              <a:chOff x="7276689" y="6477633"/>
              <a:chExt cx="2462936" cy="618764"/>
            </a:xfrm>
          </xdr:grpSpPr>
          <xdr:sp macro="" textlink="">
            <xdr:nvSpPr>
              <xdr:cNvPr id="4487" name="Check Box 391" hidden="1">
                <a:extLst>
                  <a:ext uri="{63B3BB69-23CF-44E3-9099-C40C66FF867C}">
                    <a14:compatExt spid="_x0000_s4487"/>
                  </a:ext>
                  <a:ext uri="{FF2B5EF4-FFF2-40B4-BE49-F238E27FC236}">
                    <a16:creationId xmlns:a16="http://schemas.microsoft.com/office/drawing/2014/main" id="{00000000-0008-0000-0100-00008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100-00008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100-00008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100-00008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123</xdr:row>
          <xdr:rowOff>17357</xdr:rowOff>
        </xdr:from>
        <xdr:to>
          <xdr:col>4</xdr:col>
          <xdr:colOff>2574713</xdr:colOff>
          <xdr:row>123</xdr:row>
          <xdr:rowOff>555202</xdr:rowOff>
        </xdr:to>
        <xdr:grpSp>
          <xdr:nvGrpSpPr>
            <xdr:cNvPr id="497" name="Groupe 496">
              <a:extLst>
                <a:ext uri="{FF2B5EF4-FFF2-40B4-BE49-F238E27FC236}">
                  <a16:creationId xmlns:a16="http://schemas.microsoft.com/office/drawing/2014/main" id="{00000000-0008-0000-0100-0000F1010000}"/>
                </a:ext>
              </a:extLst>
            </xdr:cNvPr>
            <xdr:cNvGrpSpPr>
              <a:grpSpLocks/>
            </xdr:cNvGrpSpPr>
          </xdr:nvGrpSpPr>
          <xdr:grpSpPr>
            <a:xfrm>
              <a:off x="7622956" y="66029417"/>
              <a:ext cx="2459090" cy="530225"/>
              <a:chOff x="7276689" y="6477633"/>
              <a:chExt cx="2462936" cy="618764"/>
            </a:xfrm>
          </xdr:grpSpPr>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100-00008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100-00008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100-00008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100-00008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124</xdr:row>
          <xdr:rowOff>17357</xdr:rowOff>
        </xdr:from>
        <xdr:to>
          <xdr:col>4</xdr:col>
          <xdr:colOff>2574713</xdr:colOff>
          <xdr:row>124</xdr:row>
          <xdr:rowOff>555202</xdr:rowOff>
        </xdr:to>
        <xdr:grpSp>
          <xdr:nvGrpSpPr>
            <xdr:cNvPr id="502" name="Groupe 501">
              <a:extLst>
                <a:ext uri="{FF2B5EF4-FFF2-40B4-BE49-F238E27FC236}">
                  <a16:creationId xmlns:a16="http://schemas.microsoft.com/office/drawing/2014/main" id="{00000000-0008-0000-0100-0000F6010000}"/>
                </a:ext>
              </a:extLst>
            </xdr:cNvPr>
            <xdr:cNvGrpSpPr>
              <a:grpSpLocks/>
            </xdr:cNvGrpSpPr>
          </xdr:nvGrpSpPr>
          <xdr:grpSpPr>
            <a:xfrm>
              <a:off x="7622956" y="66614524"/>
              <a:ext cx="2459090" cy="530225"/>
              <a:chOff x="7276689" y="6477633"/>
              <a:chExt cx="2462936" cy="618764"/>
            </a:xfrm>
          </xdr:grpSpPr>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100-00008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100-00009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100-00009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100-00009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125</xdr:row>
          <xdr:rowOff>17357</xdr:rowOff>
        </xdr:from>
        <xdr:to>
          <xdr:col>4</xdr:col>
          <xdr:colOff>2574713</xdr:colOff>
          <xdr:row>125</xdr:row>
          <xdr:rowOff>555202</xdr:rowOff>
        </xdr:to>
        <xdr:grpSp>
          <xdr:nvGrpSpPr>
            <xdr:cNvPr id="507" name="Groupe 506">
              <a:extLst>
                <a:ext uri="{FF2B5EF4-FFF2-40B4-BE49-F238E27FC236}">
                  <a16:creationId xmlns:a16="http://schemas.microsoft.com/office/drawing/2014/main" id="{00000000-0008-0000-0100-0000FB010000}"/>
                </a:ext>
              </a:extLst>
            </xdr:cNvPr>
            <xdr:cNvGrpSpPr>
              <a:grpSpLocks/>
            </xdr:cNvGrpSpPr>
          </xdr:nvGrpSpPr>
          <xdr:grpSpPr>
            <a:xfrm>
              <a:off x="7622956" y="67199631"/>
              <a:ext cx="2459090" cy="530225"/>
              <a:chOff x="7276689" y="6477633"/>
              <a:chExt cx="2462936" cy="618764"/>
            </a:xfrm>
          </xdr:grpSpPr>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100-00009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100-00009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100-00009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100-00009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126</xdr:row>
          <xdr:rowOff>17357</xdr:rowOff>
        </xdr:from>
        <xdr:to>
          <xdr:col>4</xdr:col>
          <xdr:colOff>2574713</xdr:colOff>
          <xdr:row>126</xdr:row>
          <xdr:rowOff>555202</xdr:rowOff>
        </xdr:to>
        <xdr:grpSp>
          <xdr:nvGrpSpPr>
            <xdr:cNvPr id="512" name="Groupe 511">
              <a:extLst>
                <a:ext uri="{FF2B5EF4-FFF2-40B4-BE49-F238E27FC236}">
                  <a16:creationId xmlns:a16="http://schemas.microsoft.com/office/drawing/2014/main" id="{00000000-0008-0000-0100-000000020000}"/>
                </a:ext>
              </a:extLst>
            </xdr:cNvPr>
            <xdr:cNvGrpSpPr>
              <a:grpSpLocks/>
            </xdr:cNvGrpSpPr>
          </xdr:nvGrpSpPr>
          <xdr:grpSpPr>
            <a:xfrm>
              <a:off x="7622956" y="67784738"/>
              <a:ext cx="2459090" cy="530225"/>
              <a:chOff x="7276689" y="6477633"/>
              <a:chExt cx="2462936" cy="618764"/>
            </a:xfrm>
          </xdr:grpSpPr>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100-00009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100-00009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100-00009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100-00009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127</xdr:row>
          <xdr:rowOff>17357</xdr:rowOff>
        </xdr:from>
        <xdr:to>
          <xdr:col>4</xdr:col>
          <xdr:colOff>2574713</xdr:colOff>
          <xdr:row>127</xdr:row>
          <xdr:rowOff>555202</xdr:rowOff>
        </xdr:to>
        <xdr:grpSp>
          <xdr:nvGrpSpPr>
            <xdr:cNvPr id="517" name="Groupe 516">
              <a:extLst>
                <a:ext uri="{FF2B5EF4-FFF2-40B4-BE49-F238E27FC236}">
                  <a16:creationId xmlns:a16="http://schemas.microsoft.com/office/drawing/2014/main" id="{00000000-0008-0000-0100-000005020000}"/>
                </a:ext>
              </a:extLst>
            </xdr:cNvPr>
            <xdr:cNvGrpSpPr>
              <a:grpSpLocks/>
            </xdr:cNvGrpSpPr>
          </xdr:nvGrpSpPr>
          <xdr:grpSpPr>
            <a:xfrm>
              <a:off x="7622956" y="68369846"/>
              <a:ext cx="2459090" cy="530225"/>
              <a:chOff x="7276689" y="6477633"/>
              <a:chExt cx="2462936" cy="618764"/>
            </a:xfrm>
          </xdr:grpSpPr>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100-00009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100-00009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100-00009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100-00009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128</xdr:row>
          <xdr:rowOff>17357</xdr:rowOff>
        </xdr:from>
        <xdr:to>
          <xdr:col>4</xdr:col>
          <xdr:colOff>2574713</xdr:colOff>
          <xdr:row>128</xdr:row>
          <xdr:rowOff>555202</xdr:rowOff>
        </xdr:to>
        <xdr:grpSp>
          <xdr:nvGrpSpPr>
            <xdr:cNvPr id="522" name="Groupe 521">
              <a:extLst>
                <a:ext uri="{FF2B5EF4-FFF2-40B4-BE49-F238E27FC236}">
                  <a16:creationId xmlns:a16="http://schemas.microsoft.com/office/drawing/2014/main" id="{00000000-0008-0000-0100-00000A020000}"/>
                </a:ext>
              </a:extLst>
            </xdr:cNvPr>
            <xdr:cNvGrpSpPr>
              <a:grpSpLocks/>
            </xdr:cNvGrpSpPr>
          </xdr:nvGrpSpPr>
          <xdr:grpSpPr>
            <a:xfrm>
              <a:off x="7622956" y="68954953"/>
              <a:ext cx="2459090" cy="530225"/>
              <a:chOff x="7276689" y="6477633"/>
              <a:chExt cx="2462936" cy="618764"/>
            </a:xfrm>
          </xdr:grpSpPr>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100-00009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100-0000A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100-0000A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100-0000A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129</xdr:row>
          <xdr:rowOff>17357</xdr:rowOff>
        </xdr:from>
        <xdr:to>
          <xdr:col>4</xdr:col>
          <xdr:colOff>2574713</xdr:colOff>
          <xdr:row>129</xdr:row>
          <xdr:rowOff>555202</xdr:rowOff>
        </xdr:to>
        <xdr:grpSp>
          <xdr:nvGrpSpPr>
            <xdr:cNvPr id="527" name="Groupe 526">
              <a:extLst>
                <a:ext uri="{FF2B5EF4-FFF2-40B4-BE49-F238E27FC236}">
                  <a16:creationId xmlns:a16="http://schemas.microsoft.com/office/drawing/2014/main" id="{00000000-0008-0000-0100-00000F020000}"/>
                </a:ext>
              </a:extLst>
            </xdr:cNvPr>
            <xdr:cNvGrpSpPr>
              <a:grpSpLocks/>
            </xdr:cNvGrpSpPr>
          </xdr:nvGrpSpPr>
          <xdr:grpSpPr>
            <a:xfrm>
              <a:off x="7622956" y="69540060"/>
              <a:ext cx="2459090" cy="530225"/>
              <a:chOff x="7276689" y="6477633"/>
              <a:chExt cx="2462936" cy="618764"/>
            </a:xfrm>
          </xdr:grpSpPr>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100-0000A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16" name="Check Box 420" hidden="1">
                <a:extLst>
                  <a:ext uri="{63B3BB69-23CF-44E3-9099-C40C66FF867C}">
                    <a14:compatExt spid="_x0000_s4516"/>
                  </a:ext>
                  <a:ext uri="{FF2B5EF4-FFF2-40B4-BE49-F238E27FC236}">
                    <a16:creationId xmlns:a16="http://schemas.microsoft.com/office/drawing/2014/main" id="{00000000-0008-0000-0100-0000A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17" name="Check Box 421" hidden="1">
                <a:extLst>
                  <a:ext uri="{63B3BB69-23CF-44E3-9099-C40C66FF867C}">
                    <a14:compatExt spid="_x0000_s4517"/>
                  </a:ext>
                  <a:ext uri="{FF2B5EF4-FFF2-40B4-BE49-F238E27FC236}">
                    <a16:creationId xmlns:a16="http://schemas.microsoft.com/office/drawing/2014/main" id="{00000000-0008-0000-0100-0000A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18" name="Check Box 422" hidden="1">
                <a:extLst>
                  <a:ext uri="{63B3BB69-23CF-44E3-9099-C40C66FF867C}">
                    <a14:compatExt spid="_x0000_s4518"/>
                  </a:ext>
                  <a:ext uri="{FF2B5EF4-FFF2-40B4-BE49-F238E27FC236}">
                    <a16:creationId xmlns:a16="http://schemas.microsoft.com/office/drawing/2014/main" id="{00000000-0008-0000-0100-0000A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130</xdr:row>
          <xdr:rowOff>17357</xdr:rowOff>
        </xdr:from>
        <xdr:to>
          <xdr:col>4</xdr:col>
          <xdr:colOff>2574713</xdr:colOff>
          <xdr:row>130</xdr:row>
          <xdr:rowOff>555202</xdr:rowOff>
        </xdr:to>
        <xdr:grpSp>
          <xdr:nvGrpSpPr>
            <xdr:cNvPr id="532" name="Groupe 531">
              <a:extLst>
                <a:ext uri="{FF2B5EF4-FFF2-40B4-BE49-F238E27FC236}">
                  <a16:creationId xmlns:a16="http://schemas.microsoft.com/office/drawing/2014/main" id="{00000000-0008-0000-0100-000014020000}"/>
                </a:ext>
              </a:extLst>
            </xdr:cNvPr>
            <xdr:cNvGrpSpPr>
              <a:grpSpLocks/>
            </xdr:cNvGrpSpPr>
          </xdr:nvGrpSpPr>
          <xdr:grpSpPr>
            <a:xfrm>
              <a:off x="7622956" y="70125167"/>
              <a:ext cx="2459090" cy="530225"/>
              <a:chOff x="7276689" y="6477633"/>
              <a:chExt cx="2462936" cy="618764"/>
            </a:xfrm>
          </xdr:grpSpPr>
          <xdr:sp macro="" textlink="">
            <xdr:nvSpPr>
              <xdr:cNvPr id="4519" name="Check Box 423" hidden="1">
                <a:extLst>
                  <a:ext uri="{63B3BB69-23CF-44E3-9099-C40C66FF867C}">
                    <a14:compatExt spid="_x0000_s4519"/>
                  </a:ext>
                  <a:ext uri="{FF2B5EF4-FFF2-40B4-BE49-F238E27FC236}">
                    <a16:creationId xmlns:a16="http://schemas.microsoft.com/office/drawing/2014/main" id="{00000000-0008-0000-0100-0000A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20" name="Check Box 424" hidden="1">
                <a:extLst>
                  <a:ext uri="{63B3BB69-23CF-44E3-9099-C40C66FF867C}">
                    <a14:compatExt spid="_x0000_s4520"/>
                  </a:ext>
                  <a:ext uri="{FF2B5EF4-FFF2-40B4-BE49-F238E27FC236}">
                    <a16:creationId xmlns:a16="http://schemas.microsoft.com/office/drawing/2014/main" id="{00000000-0008-0000-0100-0000A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21" name="Check Box 425" hidden="1">
                <a:extLst>
                  <a:ext uri="{63B3BB69-23CF-44E3-9099-C40C66FF867C}">
                    <a14:compatExt spid="_x0000_s4521"/>
                  </a:ext>
                  <a:ext uri="{FF2B5EF4-FFF2-40B4-BE49-F238E27FC236}">
                    <a16:creationId xmlns:a16="http://schemas.microsoft.com/office/drawing/2014/main" id="{00000000-0008-0000-0100-0000A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22" name="Check Box 426" hidden="1">
                <a:extLst>
                  <a:ext uri="{63B3BB69-23CF-44E3-9099-C40C66FF867C}">
                    <a14:compatExt spid="_x0000_s4522"/>
                  </a:ext>
                  <a:ext uri="{FF2B5EF4-FFF2-40B4-BE49-F238E27FC236}">
                    <a16:creationId xmlns:a16="http://schemas.microsoft.com/office/drawing/2014/main" id="{00000000-0008-0000-0100-0000A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131</xdr:row>
          <xdr:rowOff>17357</xdr:rowOff>
        </xdr:from>
        <xdr:to>
          <xdr:col>4</xdr:col>
          <xdr:colOff>2574713</xdr:colOff>
          <xdr:row>131</xdr:row>
          <xdr:rowOff>555202</xdr:rowOff>
        </xdr:to>
        <xdr:grpSp>
          <xdr:nvGrpSpPr>
            <xdr:cNvPr id="537" name="Groupe 536">
              <a:extLst>
                <a:ext uri="{FF2B5EF4-FFF2-40B4-BE49-F238E27FC236}">
                  <a16:creationId xmlns:a16="http://schemas.microsoft.com/office/drawing/2014/main" id="{00000000-0008-0000-0100-000019020000}"/>
                </a:ext>
              </a:extLst>
            </xdr:cNvPr>
            <xdr:cNvGrpSpPr>
              <a:grpSpLocks/>
            </xdr:cNvGrpSpPr>
          </xdr:nvGrpSpPr>
          <xdr:grpSpPr>
            <a:xfrm>
              <a:off x="7622956" y="70710274"/>
              <a:ext cx="2459090" cy="530225"/>
              <a:chOff x="7276689" y="6477633"/>
              <a:chExt cx="2462936" cy="618764"/>
            </a:xfrm>
          </xdr:grpSpPr>
          <xdr:sp macro="" textlink="">
            <xdr:nvSpPr>
              <xdr:cNvPr id="4523" name="Check Box 427" hidden="1">
                <a:extLst>
                  <a:ext uri="{63B3BB69-23CF-44E3-9099-C40C66FF867C}">
                    <a14:compatExt spid="_x0000_s4523"/>
                  </a:ext>
                  <a:ext uri="{FF2B5EF4-FFF2-40B4-BE49-F238E27FC236}">
                    <a16:creationId xmlns:a16="http://schemas.microsoft.com/office/drawing/2014/main" id="{00000000-0008-0000-0100-0000A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24" name="Check Box 428" hidden="1">
                <a:extLst>
                  <a:ext uri="{63B3BB69-23CF-44E3-9099-C40C66FF867C}">
                    <a14:compatExt spid="_x0000_s4524"/>
                  </a:ext>
                  <a:ext uri="{FF2B5EF4-FFF2-40B4-BE49-F238E27FC236}">
                    <a16:creationId xmlns:a16="http://schemas.microsoft.com/office/drawing/2014/main" id="{00000000-0008-0000-0100-0000A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25" name="Check Box 429" hidden="1">
                <a:extLst>
                  <a:ext uri="{63B3BB69-23CF-44E3-9099-C40C66FF867C}">
                    <a14:compatExt spid="_x0000_s4525"/>
                  </a:ext>
                  <a:ext uri="{FF2B5EF4-FFF2-40B4-BE49-F238E27FC236}">
                    <a16:creationId xmlns:a16="http://schemas.microsoft.com/office/drawing/2014/main" id="{00000000-0008-0000-0100-0000A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26" name="Check Box 430" hidden="1">
                <a:extLst>
                  <a:ext uri="{63B3BB69-23CF-44E3-9099-C40C66FF867C}">
                    <a14:compatExt spid="_x0000_s4526"/>
                  </a:ext>
                  <a:ext uri="{FF2B5EF4-FFF2-40B4-BE49-F238E27FC236}">
                    <a16:creationId xmlns:a16="http://schemas.microsoft.com/office/drawing/2014/main" id="{00000000-0008-0000-0100-0000A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132</xdr:row>
          <xdr:rowOff>17357</xdr:rowOff>
        </xdr:from>
        <xdr:to>
          <xdr:col>4</xdr:col>
          <xdr:colOff>2574713</xdr:colOff>
          <xdr:row>132</xdr:row>
          <xdr:rowOff>555202</xdr:rowOff>
        </xdr:to>
        <xdr:grpSp>
          <xdr:nvGrpSpPr>
            <xdr:cNvPr id="542" name="Groupe 541">
              <a:extLst>
                <a:ext uri="{FF2B5EF4-FFF2-40B4-BE49-F238E27FC236}">
                  <a16:creationId xmlns:a16="http://schemas.microsoft.com/office/drawing/2014/main" id="{00000000-0008-0000-0100-00001E020000}"/>
                </a:ext>
              </a:extLst>
            </xdr:cNvPr>
            <xdr:cNvGrpSpPr>
              <a:grpSpLocks/>
            </xdr:cNvGrpSpPr>
          </xdr:nvGrpSpPr>
          <xdr:grpSpPr>
            <a:xfrm>
              <a:off x="7622956" y="71295381"/>
              <a:ext cx="2459090" cy="530225"/>
              <a:chOff x="7276689" y="6477633"/>
              <a:chExt cx="2462936" cy="618764"/>
            </a:xfrm>
          </xdr:grpSpPr>
          <xdr:sp macro="" textlink="">
            <xdr:nvSpPr>
              <xdr:cNvPr id="4527" name="Check Box 431" hidden="1">
                <a:extLst>
                  <a:ext uri="{63B3BB69-23CF-44E3-9099-C40C66FF867C}">
                    <a14:compatExt spid="_x0000_s4527"/>
                  </a:ext>
                  <a:ext uri="{FF2B5EF4-FFF2-40B4-BE49-F238E27FC236}">
                    <a16:creationId xmlns:a16="http://schemas.microsoft.com/office/drawing/2014/main" id="{00000000-0008-0000-0100-0000A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28" name="Check Box 432" hidden="1">
                <a:extLst>
                  <a:ext uri="{63B3BB69-23CF-44E3-9099-C40C66FF867C}">
                    <a14:compatExt spid="_x0000_s4528"/>
                  </a:ext>
                  <a:ext uri="{FF2B5EF4-FFF2-40B4-BE49-F238E27FC236}">
                    <a16:creationId xmlns:a16="http://schemas.microsoft.com/office/drawing/2014/main" id="{00000000-0008-0000-0100-0000B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29" name="Check Box 433" hidden="1">
                <a:extLst>
                  <a:ext uri="{63B3BB69-23CF-44E3-9099-C40C66FF867C}">
                    <a14:compatExt spid="_x0000_s4529"/>
                  </a:ext>
                  <a:ext uri="{FF2B5EF4-FFF2-40B4-BE49-F238E27FC236}">
                    <a16:creationId xmlns:a16="http://schemas.microsoft.com/office/drawing/2014/main" id="{00000000-0008-0000-0100-0000B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30" name="Check Box 434" hidden="1">
                <a:extLst>
                  <a:ext uri="{63B3BB69-23CF-44E3-9099-C40C66FF867C}">
                    <a14:compatExt spid="_x0000_s4530"/>
                  </a:ext>
                  <a:ext uri="{FF2B5EF4-FFF2-40B4-BE49-F238E27FC236}">
                    <a16:creationId xmlns:a16="http://schemas.microsoft.com/office/drawing/2014/main" id="{00000000-0008-0000-0100-0000B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133</xdr:row>
          <xdr:rowOff>17357</xdr:rowOff>
        </xdr:from>
        <xdr:to>
          <xdr:col>4</xdr:col>
          <xdr:colOff>2574713</xdr:colOff>
          <xdr:row>133</xdr:row>
          <xdr:rowOff>555202</xdr:rowOff>
        </xdr:to>
        <xdr:grpSp>
          <xdr:nvGrpSpPr>
            <xdr:cNvPr id="547" name="Groupe 546">
              <a:extLst>
                <a:ext uri="{FF2B5EF4-FFF2-40B4-BE49-F238E27FC236}">
                  <a16:creationId xmlns:a16="http://schemas.microsoft.com/office/drawing/2014/main" id="{00000000-0008-0000-0100-000023020000}"/>
                </a:ext>
              </a:extLst>
            </xdr:cNvPr>
            <xdr:cNvGrpSpPr>
              <a:grpSpLocks/>
            </xdr:cNvGrpSpPr>
          </xdr:nvGrpSpPr>
          <xdr:grpSpPr>
            <a:xfrm>
              <a:off x="7622956" y="71880488"/>
              <a:ext cx="2459090" cy="530225"/>
              <a:chOff x="7276689" y="6477633"/>
              <a:chExt cx="2462936" cy="618764"/>
            </a:xfrm>
          </xdr:grpSpPr>
          <xdr:sp macro="" textlink="">
            <xdr:nvSpPr>
              <xdr:cNvPr id="4531" name="Check Box 435" hidden="1">
                <a:extLst>
                  <a:ext uri="{63B3BB69-23CF-44E3-9099-C40C66FF867C}">
                    <a14:compatExt spid="_x0000_s4531"/>
                  </a:ext>
                  <a:ext uri="{FF2B5EF4-FFF2-40B4-BE49-F238E27FC236}">
                    <a16:creationId xmlns:a16="http://schemas.microsoft.com/office/drawing/2014/main" id="{00000000-0008-0000-0100-0000B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32" name="Check Box 436" hidden="1">
                <a:extLst>
                  <a:ext uri="{63B3BB69-23CF-44E3-9099-C40C66FF867C}">
                    <a14:compatExt spid="_x0000_s4532"/>
                  </a:ext>
                  <a:ext uri="{FF2B5EF4-FFF2-40B4-BE49-F238E27FC236}">
                    <a16:creationId xmlns:a16="http://schemas.microsoft.com/office/drawing/2014/main" id="{00000000-0008-0000-0100-0000B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33" name="Check Box 437" hidden="1">
                <a:extLst>
                  <a:ext uri="{63B3BB69-23CF-44E3-9099-C40C66FF867C}">
                    <a14:compatExt spid="_x0000_s4533"/>
                  </a:ext>
                  <a:ext uri="{FF2B5EF4-FFF2-40B4-BE49-F238E27FC236}">
                    <a16:creationId xmlns:a16="http://schemas.microsoft.com/office/drawing/2014/main" id="{00000000-0008-0000-0100-0000B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34" name="Check Box 438" hidden="1">
                <a:extLst>
                  <a:ext uri="{63B3BB69-23CF-44E3-9099-C40C66FF867C}">
                    <a14:compatExt spid="_x0000_s4534"/>
                  </a:ext>
                  <a:ext uri="{FF2B5EF4-FFF2-40B4-BE49-F238E27FC236}">
                    <a16:creationId xmlns:a16="http://schemas.microsoft.com/office/drawing/2014/main" id="{00000000-0008-0000-0100-0000B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134</xdr:row>
          <xdr:rowOff>17357</xdr:rowOff>
        </xdr:from>
        <xdr:to>
          <xdr:col>4</xdr:col>
          <xdr:colOff>2574713</xdr:colOff>
          <xdr:row>134</xdr:row>
          <xdr:rowOff>555202</xdr:rowOff>
        </xdr:to>
        <xdr:grpSp>
          <xdr:nvGrpSpPr>
            <xdr:cNvPr id="552" name="Groupe 551">
              <a:extLst>
                <a:ext uri="{FF2B5EF4-FFF2-40B4-BE49-F238E27FC236}">
                  <a16:creationId xmlns:a16="http://schemas.microsoft.com/office/drawing/2014/main" id="{00000000-0008-0000-0100-000028020000}"/>
                </a:ext>
              </a:extLst>
            </xdr:cNvPr>
            <xdr:cNvGrpSpPr>
              <a:grpSpLocks/>
            </xdr:cNvGrpSpPr>
          </xdr:nvGrpSpPr>
          <xdr:grpSpPr>
            <a:xfrm>
              <a:off x="7622956" y="72465596"/>
              <a:ext cx="2459090" cy="530225"/>
              <a:chOff x="7276689" y="6477633"/>
              <a:chExt cx="2462936" cy="618764"/>
            </a:xfrm>
          </xdr:grpSpPr>
          <xdr:sp macro="" textlink="">
            <xdr:nvSpPr>
              <xdr:cNvPr id="4535" name="Check Box 439" hidden="1">
                <a:extLst>
                  <a:ext uri="{63B3BB69-23CF-44E3-9099-C40C66FF867C}">
                    <a14:compatExt spid="_x0000_s4535"/>
                  </a:ext>
                  <a:ext uri="{FF2B5EF4-FFF2-40B4-BE49-F238E27FC236}">
                    <a16:creationId xmlns:a16="http://schemas.microsoft.com/office/drawing/2014/main" id="{00000000-0008-0000-0100-0000B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36" name="Check Box 440" hidden="1">
                <a:extLst>
                  <a:ext uri="{63B3BB69-23CF-44E3-9099-C40C66FF867C}">
                    <a14:compatExt spid="_x0000_s4536"/>
                  </a:ext>
                  <a:ext uri="{FF2B5EF4-FFF2-40B4-BE49-F238E27FC236}">
                    <a16:creationId xmlns:a16="http://schemas.microsoft.com/office/drawing/2014/main" id="{00000000-0008-0000-0100-0000B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37" name="Check Box 441" hidden="1">
                <a:extLst>
                  <a:ext uri="{63B3BB69-23CF-44E3-9099-C40C66FF867C}">
                    <a14:compatExt spid="_x0000_s4537"/>
                  </a:ext>
                  <a:ext uri="{FF2B5EF4-FFF2-40B4-BE49-F238E27FC236}">
                    <a16:creationId xmlns:a16="http://schemas.microsoft.com/office/drawing/2014/main" id="{00000000-0008-0000-0100-0000B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38" name="Check Box 442" hidden="1">
                <a:extLst>
                  <a:ext uri="{63B3BB69-23CF-44E3-9099-C40C66FF867C}">
                    <a14:compatExt spid="_x0000_s4538"/>
                  </a:ext>
                  <a:ext uri="{FF2B5EF4-FFF2-40B4-BE49-F238E27FC236}">
                    <a16:creationId xmlns:a16="http://schemas.microsoft.com/office/drawing/2014/main" id="{00000000-0008-0000-0100-0000B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135</xdr:row>
          <xdr:rowOff>17357</xdr:rowOff>
        </xdr:from>
        <xdr:to>
          <xdr:col>4</xdr:col>
          <xdr:colOff>2574713</xdr:colOff>
          <xdr:row>135</xdr:row>
          <xdr:rowOff>555202</xdr:rowOff>
        </xdr:to>
        <xdr:grpSp>
          <xdr:nvGrpSpPr>
            <xdr:cNvPr id="557" name="Groupe 556">
              <a:extLst>
                <a:ext uri="{FF2B5EF4-FFF2-40B4-BE49-F238E27FC236}">
                  <a16:creationId xmlns:a16="http://schemas.microsoft.com/office/drawing/2014/main" id="{00000000-0008-0000-0100-00002D020000}"/>
                </a:ext>
              </a:extLst>
            </xdr:cNvPr>
            <xdr:cNvGrpSpPr>
              <a:grpSpLocks/>
            </xdr:cNvGrpSpPr>
          </xdr:nvGrpSpPr>
          <xdr:grpSpPr>
            <a:xfrm>
              <a:off x="7622956" y="73050703"/>
              <a:ext cx="2459090" cy="530225"/>
              <a:chOff x="7276689" y="6477633"/>
              <a:chExt cx="2462936" cy="618764"/>
            </a:xfrm>
          </xdr:grpSpPr>
          <xdr:sp macro="" textlink="">
            <xdr:nvSpPr>
              <xdr:cNvPr id="4539" name="Check Box 443" hidden="1">
                <a:extLst>
                  <a:ext uri="{63B3BB69-23CF-44E3-9099-C40C66FF867C}">
                    <a14:compatExt spid="_x0000_s4539"/>
                  </a:ext>
                  <a:ext uri="{FF2B5EF4-FFF2-40B4-BE49-F238E27FC236}">
                    <a16:creationId xmlns:a16="http://schemas.microsoft.com/office/drawing/2014/main" id="{00000000-0008-0000-0100-0000B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40" name="Check Box 444" hidden="1">
                <a:extLst>
                  <a:ext uri="{63B3BB69-23CF-44E3-9099-C40C66FF867C}">
                    <a14:compatExt spid="_x0000_s4540"/>
                  </a:ext>
                  <a:ext uri="{FF2B5EF4-FFF2-40B4-BE49-F238E27FC236}">
                    <a16:creationId xmlns:a16="http://schemas.microsoft.com/office/drawing/2014/main" id="{00000000-0008-0000-0100-0000B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41" name="Check Box 445" hidden="1">
                <a:extLst>
                  <a:ext uri="{63B3BB69-23CF-44E3-9099-C40C66FF867C}">
                    <a14:compatExt spid="_x0000_s4541"/>
                  </a:ext>
                  <a:ext uri="{FF2B5EF4-FFF2-40B4-BE49-F238E27FC236}">
                    <a16:creationId xmlns:a16="http://schemas.microsoft.com/office/drawing/2014/main" id="{00000000-0008-0000-0100-0000B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42" name="Check Box 446" hidden="1">
                <a:extLst>
                  <a:ext uri="{63B3BB69-23CF-44E3-9099-C40C66FF867C}">
                    <a14:compatExt spid="_x0000_s4542"/>
                  </a:ext>
                  <a:ext uri="{FF2B5EF4-FFF2-40B4-BE49-F238E27FC236}">
                    <a16:creationId xmlns:a16="http://schemas.microsoft.com/office/drawing/2014/main" id="{00000000-0008-0000-0100-0000B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136</xdr:row>
          <xdr:rowOff>17357</xdr:rowOff>
        </xdr:from>
        <xdr:to>
          <xdr:col>4</xdr:col>
          <xdr:colOff>2574713</xdr:colOff>
          <xdr:row>136</xdr:row>
          <xdr:rowOff>555202</xdr:rowOff>
        </xdr:to>
        <xdr:grpSp>
          <xdr:nvGrpSpPr>
            <xdr:cNvPr id="562" name="Groupe 561">
              <a:extLst>
                <a:ext uri="{FF2B5EF4-FFF2-40B4-BE49-F238E27FC236}">
                  <a16:creationId xmlns:a16="http://schemas.microsoft.com/office/drawing/2014/main" id="{00000000-0008-0000-0100-000032020000}"/>
                </a:ext>
              </a:extLst>
            </xdr:cNvPr>
            <xdr:cNvGrpSpPr>
              <a:grpSpLocks/>
            </xdr:cNvGrpSpPr>
          </xdr:nvGrpSpPr>
          <xdr:grpSpPr>
            <a:xfrm>
              <a:off x="7622956" y="73635810"/>
              <a:ext cx="2459090" cy="530225"/>
              <a:chOff x="7276689" y="6477633"/>
              <a:chExt cx="2462936" cy="618764"/>
            </a:xfrm>
          </xdr:grpSpPr>
          <xdr:sp macro="" textlink="">
            <xdr:nvSpPr>
              <xdr:cNvPr id="4543" name="Check Box 447" hidden="1">
                <a:extLst>
                  <a:ext uri="{63B3BB69-23CF-44E3-9099-C40C66FF867C}">
                    <a14:compatExt spid="_x0000_s4543"/>
                  </a:ext>
                  <a:ext uri="{FF2B5EF4-FFF2-40B4-BE49-F238E27FC236}">
                    <a16:creationId xmlns:a16="http://schemas.microsoft.com/office/drawing/2014/main" id="{00000000-0008-0000-0100-0000B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44" name="Check Box 448" hidden="1">
                <a:extLst>
                  <a:ext uri="{63B3BB69-23CF-44E3-9099-C40C66FF867C}">
                    <a14:compatExt spid="_x0000_s4544"/>
                  </a:ext>
                  <a:ext uri="{FF2B5EF4-FFF2-40B4-BE49-F238E27FC236}">
                    <a16:creationId xmlns:a16="http://schemas.microsoft.com/office/drawing/2014/main" id="{00000000-0008-0000-0100-0000C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45" name="Check Box 449" hidden="1">
                <a:extLst>
                  <a:ext uri="{63B3BB69-23CF-44E3-9099-C40C66FF867C}">
                    <a14:compatExt spid="_x0000_s4545"/>
                  </a:ext>
                  <a:ext uri="{FF2B5EF4-FFF2-40B4-BE49-F238E27FC236}">
                    <a16:creationId xmlns:a16="http://schemas.microsoft.com/office/drawing/2014/main" id="{00000000-0008-0000-0100-0000C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46" name="Check Box 450" hidden="1">
                <a:extLst>
                  <a:ext uri="{63B3BB69-23CF-44E3-9099-C40C66FF867C}">
                    <a14:compatExt spid="_x0000_s4546"/>
                  </a:ext>
                  <a:ext uri="{FF2B5EF4-FFF2-40B4-BE49-F238E27FC236}">
                    <a16:creationId xmlns:a16="http://schemas.microsoft.com/office/drawing/2014/main" id="{00000000-0008-0000-0100-0000C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137</xdr:row>
          <xdr:rowOff>17357</xdr:rowOff>
        </xdr:from>
        <xdr:to>
          <xdr:col>4</xdr:col>
          <xdr:colOff>2574713</xdr:colOff>
          <xdr:row>137</xdr:row>
          <xdr:rowOff>555202</xdr:rowOff>
        </xdr:to>
        <xdr:grpSp>
          <xdr:nvGrpSpPr>
            <xdr:cNvPr id="567" name="Groupe 566">
              <a:extLst>
                <a:ext uri="{FF2B5EF4-FFF2-40B4-BE49-F238E27FC236}">
                  <a16:creationId xmlns:a16="http://schemas.microsoft.com/office/drawing/2014/main" id="{00000000-0008-0000-0100-000037020000}"/>
                </a:ext>
              </a:extLst>
            </xdr:cNvPr>
            <xdr:cNvGrpSpPr>
              <a:grpSpLocks/>
            </xdr:cNvGrpSpPr>
          </xdr:nvGrpSpPr>
          <xdr:grpSpPr>
            <a:xfrm>
              <a:off x="7622956" y="74220917"/>
              <a:ext cx="2459090" cy="530225"/>
              <a:chOff x="7276689" y="6477633"/>
              <a:chExt cx="2462936" cy="618764"/>
            </a:xfrm>
          </xdr:grpSpPr>
          <xdr:sp macro="" textlink="">
            <xdr:nvSpPr>
              <xdr:cNvPr id="4547" name="Check Box 451" hidden="1">
                <a:extLst>
                  <a:ext uri="{63B3BB69-23CF-44E3-9099-C40C66FF867C}">
                    <a14:compatExt spid="_x0000_s4547"/>
                  </a:ext>
                  <a:ext uri="{FF2B5EF4-FFF2-40B4-BE49-F238E27FC236}">
                    <a16:creationId xmlns:a16="http://schemas.microsoft.com/office/drawing/2014/main" id="{00000000-0008-0000-0100-0000C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48" name="Check Box 452" hidden="1">
                <a:extLst>
                  <a:ext uri="{63B3BB69-23CF-44E3-9099-C40C66FF867C}">
                    <a14:compatExt spid="_x0000_s4548"/>
                  </a:ext>
                  <a:ext uri="{FF2B5EF4-FFF2-40B4-BE49-F238E27FC236}">
                    <a16:creationId xmlns:a16="http://schemas.microsoft.com/office/drawing/2014/main" id="{00000000-0008-0000-0100-0000C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49" name="Check Box 453" hidden="1">
                <a:extLst>
                  <a:ext uri="{63B3BB69-23CF-44E3-9099-C40C66FF867C}">
                    <a14:compatExt spid="_x0000_s4549"/>
                  </a:ext>
                  <a:ext uri="{FF2B5EF4-FFF2-40B4-BE49-F238E27FC236}">
                    <a16:creationId xmlns:a16="http://schemas.microsoft.com/office/drawing/2014/main" id="{00000000-0008-0000-0100-0000C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50" name="Check Box 454" hidden="1">
                <a:extLst>
                  <a:ext uri="{63B3BB69-23CF-44E3-9099-C40C66FF867C}">
                    <a14:compatExt spid="_x0000_s4550"/>
                  </a:ext>
                  <a:ext uri="{FF2B5EF4-FFF2-40B4-BE49-F238E27FC236}">
                    <a16:creationId xmlns:a16="http://schemas.microsoft.com/office/drawing/2014/main" id="{00000000-0008-0000-0100-0000C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138</xdr:row>
          <xdr:rowOff>17357</xdr:rowOff>
        </xdr:from>
        <xdr:to>
          <xdr:col>4</xdr:col>
          <xdr:colOff>2574713</xdr:colOff>
          <xdr:row>138</xdr:row>
          <xdr:rowOff>555202</xdr:rowOff>
        </xdr:to>
        <xdr:grpSp>
          <xdr:nvGrpSpPr>
            <xdr:cNvPr id="572" name="Groupe 571">
              <a:extLst>
                <a:ext uri="{FF2B5EF4-FFF2-40B4-BE49-F238E27FC236}">
                  <a16:creationId xmlns:a16="http://schemas.microsoft.com/office/drawing/2014/main" id="{00000000-0008-0000-0100-00003C020000}"/>
                </a:ext>
              </a:extLst>
            </xdr:cNvPr>
            <xdr:cNvGrpSpPr>
              <a:grpSpLocks/>
            </xdr:cNvGrpSpPr>
          </xdr:nvGrpSpPr>
          <xdr:grpSpPr>
            <a:xfrm>
              <a:off x="7622956" y="74806024"/>
              <a:ext cx="2459090" cy="530225"/>
              <a:chOff x="7276689" y="6477633"/>
              <a:chExt cx="2462936" cy="618764"/>
            </a:xfrm>
          </xdr:grpSpPr>
          <xdr:sp macro="" textlink="">
            <xdr:nvSpPr>
              <xdr:cNvPr id="4551" name="Check Box 455" hidden="1">
                <a:extLst>
                  <a:ext uri="{63B3BB69-23CF-44E3-9099-C40C66FF867C}">
                    <a14:compatExt spid="_x0000_s4551"/>
                  </a:ext>
                  <a:ext uri="{FF2B5EF4-FFF2-40B4-BE49-F238E27FC236}">
                    <a16:creationId xmlns:a16="http://schemas.microsoft.com/office/drawing/2014/main" id="{00000000-0008-0000-0100-0000C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52" name="Check Box 456" hidden="1">
                <a:extLst>
                  <a:ext uri="{63B3BB69-23CF-44E3-9099-C40C66FF867C}">
                    <a14:compatExt spid="_x0000_s4552"/>
                  </a:ext>
                  <a:ext uri="{FF2B5EF4-FFF2-40B4-BE49-F238E27FC236}">
                    <a16:creationId xmlns:a16="http://schemas.microsoft.com/office/drawing/2014/main" id="{00000000-0008-0000-0100-0000C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53" name="Check Box 457" hidden="1">
                <a:extLst>
                  <a:ext uri="{63B3BB69-23CF-44E3-9099-C40C66FF867C}">
                    <a14:compatExt spid="_x0000_s4553"/>
                  </a:ext>
                  <a:ext uri="{FF2B5EF4-FFF2-40B4-BE49-F238E27FC236}">
                    <a16:creationId xmlns:a16="http://schemas.microsoft.com/office/drawing/2014/main" id="{00000000-0008-0000-0100-0000C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54" name="Check Box 458" hidden="1">
                <a:extLst>
                  <a:ext uri="{63B3BB69-23CF-44E3-9099-C40C66FF867C}">
                    <a14:compatExt spid="_x0000_s4554"/>
                  </a:ext>
                  <a:ext uri="{FF2B5EF4-FFF2-40B4-BE49-F238E27FC236}">
                    <a16:creationId xmlns:a16="http://schemas.microsoft.com/office/drawing/2014/main" id="{00000000-0008-0000-0100-0000C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139</xdr:row>
          <xdr:rowOff>17357</xdr:rowOff>
        </xdr:from>
        <xdr:to>
          <xdr:col>4</xdr:col>
          <xdr:colOff>2574713</xdr:colOff>
          <xdr:row>139</xdr:row>
          <xdr:rowOff>555202</xdr:rowOff>
        </xdr:to>
        <xdr:grpSp>
          <xdr:nvGrpSpPr>
            <xdr:cNvPr id="577" name="Groupe 576">
              <a:extLst>
                <a:ext uri="{FF2B5EF4-FFF2-40B4-BE49-F238E27FC236}">
                  <a16:creationId xmlns:a16="http://schemas.microsoft.com/office/drawing/2014/main" id="{00000000-0008-0000-0100-000041020000}"/>
                </a:ext>
              </a:extLst>
            </xdr:cNvPr>
            <xdr:cNvGrpSpPr>
              <a:grpSpLocks/>
            </xdr:cNvGrpSpPr>
          </xdr:nvGrpSpPr>
          <xdr:grpSpPr>
            <a:xfrm>
              <a:off x="7622956" y="75391131"/>
              <a:ext cx="2459090" cy="530225"/>
              <a:chOff x="7276689" y="6477633"/>
              <a:chExt cx="2462936" cy="618764"/>
            </a:xfrm>
          </xdr:grpSpPr>
          <xdr:sp macro="" textlink="">
            <xdr:nvSpPr>
              <xdr:cNvPr id="4555" name="Check Box 459" hidden="1">
                <a:extLst>
                  <a:ext uri="{63B3BB69-23CF-44E3-9099-C40C66FF867C}">
                    <a14:compatExt spid="_x0000_s4555"/>
                  </a:ext>
                  <a:ext uri="{FF2B5EF4-FFF2-40B4-BE49-F238E27FC236}">
                    <a16:creationId xmlns:a16="http://schemas.microsoft.com/office/drawing/2014/main" id="{00000000-0008-0000-0100-0000C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56" name="Check Box 460" hidden="1">
                <a:extLst>
                  <a:ext uri="{63B3BB69-23CF-44E3-9099-C40C66FF867C}">
                    <a14:compatExt spid="_x0000_s4556"/>
                  </a:ext>
                  <a:ext uri="{FF2B5EF4-FFF2-40B4-BE49-F238E27FC236}">
                    <a16:creationId xmlns:a16="http://schemas.microsoft.com/office/drawing/2014/main" id="{00000000-0008-0000-0100-0000C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57" name="Check Box 461" hidden="1">
                <a:extLst>
                  <a:ext uri="{63B3BB69-23CF-44E3-9099-C40C66FF867C}">
                    <a14:compatExt spid="_x0000_s4557"/>
                  </a:ext>
                  <a:ext uri="{FF2B5EF4-FFF2-40B4-BE49-F238E27FC236}">
                    <a16:creationId xmlns:a16="http://schemas.microsoft.com/office/drawing/2014/main" id="{00000000-0008-0000-0100-0000C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58" name="Check Box 462" hidden="1">
                <a:extLst>
                  <a:ext uri="{63B3BB69-23CF-44E3-9099-C40C66FF867C}">
                    <a14:compatExt spid="_x0000_s4558"/>
                  </a:ext>
                  <a:ext uri="{FF2B5EF4-FFF2-40B4-BE49-F238E27FC236}">
                    <a16:creationId xmlns:a16="http://schemas.microsoft.com/office/drawing/2014/main" id="{00000000-0008-0000-0100-0000C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140</xdr:row>
          <xdr:rowOff>17357</xdr:rowOff>
        </xdr:from>
        <xdr:to>
          <xdr:col>4</xdr:col>
          <xdr:colOff>2574713</xdr:colOff>
          <xdr:row>140</xdr:row>
          <xdr:rowOff>555202</xdr:rowOff>
        </xdr:to>
        <xdr:grpSp>
          <xdr:nvGrpSpPr>
            <xdr:cNvPr id="582" name="Groupe 581">
              <a:extLst>
                <a:ext uri="{FF2B5EF4-FFF2-40B4-BE49-F238E27FC236}">
                  <a16:creationId xmlns:a16="http://schemas.microsoft.com/office/drawing/2014/main" id="{00000000-0008-0000-0100-000046020000}"/>
                </a:ext>
              </a:extLst>
            </xdr:cNvPr>
            <xdr:cNvGrpSpPr>
              <a:grpSpLocks/>
            </xdr:cNvGrpSpPr>
          </xdr:nvGrpSpPr>
          <xdr:grpSpPr>
            <a:xfrm>
              <a:off x="7622956" y="75976238"/>
              <a:ext cx="2459090" cy="530225"/>
              <a:chOff x="7276689" y="6477633"/>
              <a:chExt cx="2462936" cy="618764"/>
            </a:xfrm>
          </xdr:grpSpPr>
          <xdr:sp macro="" textlink="">
            <xdr:nvSpPr>
              <xdr:cNvPr id="4559" name="Check Box 463" hidden="1">
                <a:extLst>
                  <a:ext uri="{63B3BB69-23CF-44E3-9099-C40C66FF867C}">
                    <a14:compatExt spid="_x0000_s4559"/>
                  </a:ext>
                  <a:ext uri="{FF2B5EF4-FFF2-40B4-BE49-F238E27FC236}">
                    <a16:creationId xmlns:a16="http://schemas.microsoft.com/office/drawing/2014/main" id="{00000000-0008-0000-0100-0000C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60" name="Check Box 464" hidden="1">
                <a:extLst>
                  <a:ext uri="{63B3BB69-23CF-44E3-9099-C40C66FF867C}">
                    <a14:compatExt spid="_x0000_s4560"/>
                  </a:ext>
                  <a:ext uri="{FF2B5EF4-FFF2-40B4-BE49-F238E27FC236}">
                    <a16:creationId xmlns:a16="http://schemas.microsoft.com/office/drawing/2014/main" id="{00000000-0008-0000-0100-0000D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61" name="Check Box 465" hidden="1">
                <a:extLst>
                  <a:ext uri="{63B3BB69-23CF-44E3-9099-C40C66FF867C}">
                    <a14:compatExt spid="_x0000_s4561"/>
                  </a:ext>
                  <a:ext uri="{FF2B5EF4-FFF2-40B4-BE49-F238E27FC236}">
                    <a16:creationId xmlns:a16="http://schemas.microsoft.com/office/drawing/2014/main" id="{00000000-0008-0000-0100-0000D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62" name="Check Box 466" hidden="1">
                <a:extLst>
                  <a:ext uri="{63B3BB69-23CF-44E3-9099-C40C66FF867C}">
                    <a14:compatExt spid="_x0000_s4562"/>
                  </a:ext>
                  <a:ext uri="{FF2B5EF4-FFF2-40B4-BE49-F238E27FC236}">
                    <a16:creationId xmlns:a16="http://schemas.microsoft.com/office/drawing/2014/main" id="{00000000-0008-0000-0100-0000D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141</xdr:row>
          <xdr:rowOff>17357</xdr:rowOff>
        </xdr:from>
        <xdr:to>
          <xdr:col>4</xdr:col>
          <xdr:colOff>2574713</xdr:colOff>
          <xdr:row>141</xdr:row>
          <xdr:rowOff>555202</xdr:rowOff>
        </xdr:to>
        <xdr:grpSp>
          <xdr:nvGrpSpPr>
            <xdr:cNvPr id="587" name="Groupe 586">
              <a:extLst>
                <a:ext uri="{FF2B5EF4-FFF2-40B4-BE49-F238E27FC236}">
                  <a16:creationId xmlns:a16="http://schemas.microsoft.com/office/drawing/2014/main" id="{00000000-0008-0000-0100-00004B020000}"/>
                </a:ext>
              </a:extLst>
            </xdr:cNvPr>
            <xdr:cNvGrpSpPr>
              <a:grpSpLocks/>
            </xdr:cNvGrpSpPr>
          </xdr:nvGrpSpPr>
          <xdr:grpSpPr>
            <a:xfrm>
              <a:off x="7622956" y="76561346"/>
              <a:ext cx="2459090" cy="530225"/>
              <a:chOff x="7276689" y="6477633"/>
              <a:chExt cx="2462936" cy="618764"/>
            </a:xfrm>
          </xdr:grpSpPr>
          <xdr:sp macro="" textlink="">
            <xdr:nvSpPr>
              <xdr:cNvPr id="4563" name="Check Box 467" hidden="1">
                <a:extLst>
                  <a:ext uri="{63B3BB69-23CF-44E3-9099-C40C66FF867C}">
                    <a14:compatExt spid="_x0000_s4563"/>
                  </a:ext>
                  <a:ext uri="{FF2B5EF4-FFF2-40B4-BE49-F238E27FC236}">
                    <a16:creationId xmlns:a16="http://schemas.microsoft.com/office/drawing/2014/main" id="{00000000-0008-0000-0100-0000D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64" name="Check Box 468" hidden="1">
                <a:extLst>
                  <a:ext uri="{63B3BB69-23CF-44E3-9099-C40C66FF867C}">
                    <a14:compatExt spid="_x0000_s4564"/>
                  </a:ext>
                  <a:ext uri="{FF2B5EF4-FFF2-40B4-BE49-F238E27FC236}">
                    <a16:creationId xmlns:a16="http://schemas.microsoft.com/office/drawing/2014/main" id="{00000000-0008-0000-0100-0000D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65" name="Check Box 469" hidden="1">
                <a:extLst>
                  <a:ext uri="{63B3BB69-23CF-44E3-9099-C40C66FF867C}">
                    <a14:compatExt spid="_x0000_s4565"/>
                  </a:ext>
                  <a:ext uri="{FF2B5EF4-FFF2-40B4-BE49-F238E27FC236}">
                    <a16:creationId xmlns:a16="http://schemas.microsoft.com/office/drawing/2014/main" id="{00000000-0008-0000-0100-0000D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66" name="Check Box 470" hidden="1">
                <a:extLst>
                  <a:ext uri="{63B3BB69-23CF-44E3-9099-C40C66FF867C}">
                    <a14:compatExt spid="_x0000_s4566"/>
                  </a:ext>
                  <a:ext uri="{FF2B5EF4-FFF2-40B4-BE49-F238E27FC236}">
                    <a16:creationId xmlns:a16="http://schemas.microsoft.com/office/drawing/2014/main" id="{00000000-0008-0000-0100-0000D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142</xdr:row>
          <xdr:rowOff>17357</xdr:rowOff>
        </xdr:from>
        <xdr:to>
          <xdr:col>4</xdr:col>
          <xdr:colOff>2574713</xdr:colOff>
          <xdr:row>142</xdr:row>
          <xdr:rowOff>555202</xdr:rowOff>
        </xdr:to>
        <xdr:grpSp>
          <xdr:nvGrpSpPr>
            <xdr:cNvPr id="592" name="Groupe 591">
              <a:extLst>
                <a:ext uri="{FF2B5EF4-FFF2-40B4-BE49-F238E27FC236}">
                  <a16:creationId xmlns:a16="http://schemas.microsoft.com/office/drawing/2014/main" id="{00000000-0008-0000-0100-000050020000}"/>
                </a:ext>
              </a:extLst>
            </xdr:cNvPr>
            <xdr:cNvGrpSpPr>
              <a:grpSpLocks/>
            </xdr:cNvGrpSpPr>
          </xdr:nvGrpSpPr>
          <xdr:grpSpPr>
            <a:xfrm>
              <a:off x="7622956" y="77146453"/>
              <a:ext cx="2459090" cy="530225"/>
              <a:chOff x="7276689" y="6477633"/>
              <a:chExt cx="2462936" cy="618764"/>
            </a:xfrm>
          </xdr:grpSpPr>
          <xdr:sp macro="" textlink="">
            <xdr:nvSpPr>
              <xdr:cNvPr id="4567" name="Check Box 471" hidden="1">
                <a:extLst>
                  <a:ext uri="{63B3BB69-23CF-44E3-9099-C40C66FF867C}">
                    <a14:compatExt spid="_x0000_s4567"/>
                  </a:ext>
                  <a:ext uri="{FF2B5EF4-FFF2-40B4-BE49-F238E27FC236}">
                    <a16:creationId xmlns:a16="http://schemas.microsoft.com/office/drawing/2014/main" id="{00000000-0008-0000-0100-0000D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68" name="Check Box 472" hidden="1">
                <a:extLst>
                  <a:ext uri="{63B3BB69-23CF-44E3-9099-C40C66FF867C}">
                    <a14:compatExt spid="_x0000_s4568"/>
                  </a:ext>
                  <a:ext uri="{FF2B5EF4-FFF2-40B4-BE49-F238E27FC236}">
                    <a16:creationId xmlns:a16="http://schemas.microsoft.com/office/drawing/2014/main" id="{00000000-0008-0000-0100-0000D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69" name="Check Box 473" hidden="1">
                <a:extLst>
                  <a:ext uri="{63B3BB69-23CF-44E3-9099-C40C66FF867C}">
                    <a14:compatExt spid="_x0000_s4569"/>
                  </a:ext>
                  <a:ext uri="{FF2B5EF4-FFF2-40B4-BE49-F238E27FC236}">
                    <a16:creationId xmlns:a16="http://schemas.microsoft.com/office/drawing/2014/main" id="{00000000-0008-0000-0100-0000D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70" name="Check Box 474" hidden="1">
                <a:extLst>
                  <a:ext uri="{63B3BB69-23CF-44E3-9099-C40C66FF867C}">
                    <a14:compatExt spid="_x0000_s4570"/>
                  </a:ext>
                  <a:ext uri="{FF2B5EF4-FFF2-40B4-BE49-F238E27FC236}">
                    <a16:creationId xmlns:a16="http://schemas.microsoft.com/office/drawing/2014/main" id="{00000000-0008-0000-0100-0000D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143</xdr:row>
          <xdr:rowOff>17357</xdr:rowOff>
        </xdr:from>
        <xdr:to>
          <xdr:col>4</xdr:col>
          <xdr:colOff>2574713</xdr:colOff>
          <xdr:row>143</xdr:row>
          <xdr:rowOff>555202</xdr:rowOff>
        </xdr:to>
        <xdr:grpSp>
          <xdr:nvGrpSpPr>
            <xdr:cNvPr id="597" name="Groupe 596">
              <a:extLst>
                <a:ext uri="{FF2B5EF4-FFF2-40B4-BE49-F238E27FC236}">
                  <a16:creationId xmlns:a16="http://schemas.microsoft.com/office/drawing/2014/main" id="{00000000-0008-0000-0100-000055020000}"/>
                </a:ext>
              </a:extLst>
            </xdr:cNvPr>
            <xdr:cNvGrpSpPr>
              <a:grpSpLocks/>
            </xdr:cNvGrpSpPr>
          </xdr:nvGrpSpPr>
          <xdr:grpSpPr>
            <a:xfrm>
              <a:off x="7622956" y="77731560"/>
              <a:ext cx="2459090" cy="530225"/>
              <a:chOff x="7276689" y="6477633"/>
              <a:chExt cx="2462936" cy="618764"/>
            </a:xfrm>
          </xdr:grpSpPr>
          <xdr:sp macro="" textlink="">
            <xdr:nvSpPr>
              <xdr:cNvPr id="4571" name="Check Box 475" hidden="1">
                <a:extLst>
                  <a:ext uri="{63B3BB69-23CF-44E3-9099-C40C66FF867C}">
                    <a14:compatExt spid="_x0000_s4571"/>
                  </a:ext>
                  <a:ext uri="{FF2B5EF4-FFF2-40B4-BE49-F238E27FC236}">
                    <a16:creationId xmlns:a16="http://schemas.microsoft.com/office/drawing/2014/main" id="{00000000-0008-0000-0100-0000D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72" name="Check Box 476" hidden="1">
                <a:extLst>
                  <a:ext uri="{63B3BB69-23CF-44E3-9099-C40C66FF867C}">
                    <a14:compatExt spid="_x0000_s4572"/>
                  </a:ext>
                  <a:ext uri="{FF2B5EF4-FFF2-40B4-BE49-F238E27FC236}">
                    <a16:creationId xmlns:a16="http://schemas.microsoft.com/office/drawing/2014/main" id="{00000000-0008-0000-0100-0000D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73" name="Check Box 477" hidden="1">
                <a:extLst>
                  <a:ext uri="{63B3BB69-23CF-44E3-9099-C40C66FF867C}">
                    <a14:compatExt spid="_x0000_s4573"/>
                  </a:ext>
                  <a:ext uri="{FF2B5EF4-FFF2-40B4-BE49-F238E27FC236}">
                    <a16:creationId xmlns:a16="http://schemas.microsoft.com/office/drawing/2014/main" id="{00000000-0008-0000-0100-0000D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74" name="Check Box 478" hidden="1">
                <a:extLst>
                  <a:ext uri="{63B3BB69-23CF-44E3-9099-C40C66FF867C}">
                    <a14:compatExt spid="_x0000_s4574"/>
                  </a:ext>
                  <a:ext uri="{FF2B5EF4-FFF2-40B4-BE49-F238E27FC236}">
                    <a16:creationId xmlns:a16="http://schemas.microsoft.com/office/drawing/2014/main" id="{00000000-0008-0000-0100-0000D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144</xdr:row>
          <xdr:rowOff>17357</xdr:rowOff>
        </xdr:from>
        <xdr:to>
          <xdr:col>4</xdr:col>
          <xdr:colOff>2574713</xdr:colOff>
          <xdr:row>144</xdr:row>
          <xdr:rowOff>555202</xdr:rowOff>
        </xdr:to>
        <xdr:grpSp>
          <xdr:nvGrpSpPr>
            <xdr:cNvPr id="602" name="Groupe 601">
              <a:extLst>
                <a:ext uri="{FF2B5EF4-FFF2-40B4-BE49-F238E27FC236}">
                  <a16:creationId xmlns:a16="http://schemas.microsoft.com/office/drawing/2014/main" id="{00000000-0008-0000-0100-00005A020000}"/>
                </a:ext>
              </a:extLst>
            </xdr:cNvPr>
            <xdr:cNvGrpSpPr>
              <a:grpSpLocks/>
            </xdr:cNvGrpSpPr>
          </xdr:nvGrpSpPr>
          <xdr:grpSpPr>
            <a:xfrm>
              <a:off x="7622956" y="78316667"/>
              <a:ext cx="2459090" cy="530225"/>
              <a:chOff x="7276689" y="6477633"/>
              <a:chExt cx="2462936" cy="618764"/>
            </a:xfrm>
          </xdr:grpSpPr>
          <xdr:sp macro="" textlink="">
            <xdr:nvSpPr>
              <xdr:cNvPr id="4575" name="Check Box 479" hidden="1">
                <a:extLst>
                  <a:ext uri="{63B3BB69-23CF-44E3-9099-C40C66FF867C}">
                    <a14:compatExt spid="_x0000_s4575"/>
                  </a:ext>
                  <a:ext uri="{FF2B5EF4-FFF2-40B4-BE49-F238E27FC236}">
                    <a16:creationId xmlns:a16="http://schemas.microsoft.com/office/drawing/2014/main" id="{00000000-0008-0000-0100-0000D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76" name="Check Box 480" hidden="1">
                <a:extLst>
                  <a:ext uri="{63B3BB69-23CF-44E3-9099-C40C66FF867C}">
                    <a14:compatExt spid="_x0000_s4576"/>
                  </a:ext>
                  <a:ext uri="{FF2B5EF4-FFF2-40B4-BE49-F238E27FC236}">
                    <a16:creationId xmlns:a16="http://schemas.microsoft.com/office/drawing/2014/main" id="{00000000-0008-0000-0100-0000E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77" name="Check Box 481" hidden="1">
                <a:extLst>
                  <a:ext uri="{63B3BB69-23CF-44E3-9099-C40C66FF867C}">
                    <a14:compatExt spid="_x0000_s4577"/>
                  </a:ext>
                  <a:ext uri="{FF2B5EF4-FFF2-40B4-BE49-F238E27FC236}">
                    <a16:creationId xmlns:a16="http://schemas.microsoft.com/office/drawing/2014/main" id="{00000000-0008-0000-0100-0000E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78" name="Check Box 482" hidden="1">
                <a:extLst>
                  <a:ext uri="{63B3BB69-23CF-44E3-9099-C40C66FF867C}">
                    <a14:compatExt spid="_x0000_s4578"/>
                  </a:ext>
                  <a:ext uri="{FF2B5EF4-FFF2-40B4-BE49-F238E27FC236}">
                    <a16:creationId xmlns:a16="http://schemas.microsoft.com/office/drawing/2014/main" id="{00000000-0008-0000-0100-0000E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145</xdr:row>
          <xdr:rowOff>17357</xdr:rowOff>
        </xdr:from>
        <xdr:to>
          <xdr:col>4</xdr:col>
          <xdr:colOff>2574713</xdr:colOff>
          <xdr:row>145</xdr:row>
          <xdr:rowOff>555202</xdr:rowOff>
        </xdr:to>
        <xdr:grpSp>
          <xdr:nvGrpSpPr>
            <xdr:cNvPr id="607" name="Groupe 606">
              <a:extLst>
                <a:ext uri="{FF2B5EF4-FFF2-40B4-BE49-F238E27FC236}">
                  <a16:creationId xmlns:a16="http://schemas.microsoft.com/office/drawing/2014/main" id="{00000000-0008-0000-0100-00005F020000}"/>
                </a:ext>
              </a:extLst>
            </xdr:cNvPr>
            <xdr:cNvGrpSpPr>
              <a:grpSpLocks/>
            </xdr:cNvGrpSpPr>
          </xdr:nvGrpSpPr>
          <xdr:grpSpPr>
            <a:xfrm>
              <a:off x="7622956" y="78901774"/>
              <a:ext cx="2459090" cy="530225"/>
              <a:chOff x="7276689" y="6477633"/>
              <a:chExt cx="2462936" cy="618764"/>
            </a:xfrm>
          </xdr:grpSpPr>
          <xdr:sp macro="" textlink="">
            <xdr:nvSpPr>
              <xdr:cNvPr id="4579" name="Check Box 483" hidden="1">
                <a:extLst>
                  <a:ext uri="{63B3BB69-23CF-44E3-9099-C40C66FF867C}">
                    <a14:compatExt spid="_x0000_s4579"/>
                  </a:ext>
                  <a:ext uri="{FF2B5EF4-FFF2-40B4-BE49-F238E27FC236}">
                    <a16:creationId xmlns:a16="http://schemas.microsoft.com/office/drawing/2014/main" id="{00000000-0008-0000-0100-0000E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80" name="Check Box 484" hidden="1">
                <a:extLst>
                  <a:ext uri="{63B3BB69-23CF-44E3-9099-C40C66FF867C}">
                    <a14:compatExt spid="_x0000_s4580"/>
                  </a:ext>
                  <a:ext uri="{FF2B5EF4-FFF2-40B4-BE49-F238E27FC236}">
                    <a16:creationId xmlns:a16="http://schemas.microsoft.com/office/drawing/2014/main" id="{00000000-0008-0000-0100-0000E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81" name="Check Box 485" hidden="1">
                <a:extLst>
                  <a:ext uri="{63B3BB69-23CF-44E3-9099-C40C66FF867C}">
                    <a14:compatExt spid="_x0000_s4581"/>
                  </a:ext>
                  <a:ext uri="{FF2B5EF4-FFF2-40B4-BE49-F238E27FC236}">
                    <a16:creationId xmlns:a16="http://schemas.microsoft.com/office/drawing/2014/main" id="{00000000-0008-0000-0100-0000E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82" name="Check Box 486" hidden="1">
                <a:extLst>
                  <a:ext uri="{63B3BB69-23CF-44E3-9099-C40C66FF867C}">
                    <a14:compatExt spid="_x0000_s4582"/>
                  </a:ext>
                  <a:ext uri="{FF2B5EF4-FFF2-40B4-BE49-F238E27FC236}">
                    <a16:creationId xmlns:a16="http://schemas.microsoft.com/office/drawing/2014/main" id="{00000000-0008-0000-0100-0000E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146</xdr:row>
          <xdr:rowOff>17357</xdr:rowOff>
        </xdr:from>
        <xdr:to>
          <xdr:col>4</xdr:col>
          <xdr:colOff>2574713</xdr:colOff>
          <xdr:row>146</xdr:row>
          <xdr:rowOff>555202</xdr:rowOff>
        </xdr:to>
        <xdr:grpSp>
          <xdr:nvGrpSpPr>
            <xdr:cNvPr id="612" name="Groupe 611">
              <a:extLst>
                <a:ext uri="{FF2B5EF4-FFF2-40B4-BE49-F238E27FC236}">
                  <a16:creationId xmlns:a16="http://schemas.microsoft.com/office/drawing/2014/main" id="{00000000-0008-0000-0100-000064020000}"/>
                </a:ext>
              </a:extLst>
            </xdr:cNvPr>
            <xdr:cNvGrpSpPr>
              <a:grpSpLocks/>
            </xdr:cNvGrpSpPr>
          </xdr:nvGrpSpPr>
          <xdr:grpSpPr>
            <a:xfrm>
              <a:off x="7622956" y="79486881"/>
              <a:ext cx="2459090" cy="530225"/>
              <a:chOff x="7276689" y="6477633"/>
              <a:chExt cx="2462936" cy="618764"/>
            </a:xfrm>
          </xdr:grpSpPr>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100-0000E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84" name="Check Box 488" hidden="1">
                <a:extLst>
                  <a:ext uri="{63B3BB69-23CF-44E3-9099-C40C66FF867C}">
                    <a14:compatExt spid="_x0000_s4584"/>
                  </a:ext>
                  <a:ext uri="{FF2B5EF4-FFF2-40B4-BE49-F238E27FC236}">
                    <a16:creationId xmlns:a16="http://schemas.microsoft.com/office/drawing/2014/main" id="{00000000-0008-0000-0100-0000E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85" name="Check Box 489" hidden="1">
                <a:extLst>
                  <a:ext uri="{63B3BB69-23CF-44E3-9099-C40C66FF867C}">
                    <a14:compatExt spid="_x0000_s4585"/>
                  </a:ext>
                  <a:ext uri="{FF2B5EF4-FFF2-40B4-BE49-F238E27FC236}">
                    <a16:creationId xmlns:a16="http://schemas.microsoft.com/office/drawing/2014/main" id="{00000000-0008-0000-0100-0000E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100-0000E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147</xdr:row>
          <xdr:rowOff>17357</xdr:rowOff>
        </xdr:from>
        <xdr:to>
          <xdr:col>4</xdr:col>
          <xdr:colOff>2574713</xdr:colOff>
          <xdr:row>147</xdr:row>
          <xdr:rowOff>555202</xdr:rowOff>
        </xdr:to>
        <xdr:grpSp>
          <xdr:nvGrpSpPr>
            <xdr:cNvPr id="617" name="Groupe 616">
              <a:extLst>
                <a:ext uri="{FF2B5EF4-FFF2-40B4-BE49-F238E27FC236}">
                  <a16:creationId xmlns:a16="http://schemas.microsoft.com/office/drawing/2014/main" id="{00000000-0008-0000-0100-000069020000}"/>
                </a:ext>
              </a:extLst>
            </xdr:cNvPr>
            <xdr:cNvGrpSpPr>
              <a:grpSpLocks/>
            </xdr:cNvGrpSpPr>
          </xdr:nvGrpSpPr>
          <xdr:grpSpPr>
            <a:xfrm>
              <a:off x="7622956" y="80071988"/>
              <a:ext cx="2459090" cy="530225"/>
              <a:chOff x="7276689" y="6477633"/>
              <a:chExt cx="2462936" cy="618764"/>
            </a:xfrm>
          </xdr:grpSpPr>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100-0000E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100-0000E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100-0000E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100-0000E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148</xdr:row>
          <xdr:rowOff>17357</xdr:rowOff>
        </xdr:from>
        <xdr:to>
          <xdr:col>4</xdr:col>
          <xdr:colOff>2574713</xdr:colOff>
          <xdr:row>148</xdr:row>
          <xdr:rowOff>555202</xdr:rowOff>
        </xdr:to>
        <xdr:grpSp>
          <xdr:nvGrpSpPr>
            <xdr:cNvPr id="622" name="Groupe 621">
              <a:extLst>
                <a:ext uri="{FF2B5EF4-FFF2-40B4-BE49-F238E27FC236}">
                  <a16:creationId xmlns:a16="http://schemas.microsoft.com/office/drawing/2014/main" id="{00000000-0008-0000-0100-00006E020000}"/>
                </a:ext>
              </a:extLst>
            </xdr:cNvPr>
            <xdr:cNvGrpSpPr>
              <a:grpSpLocks/>
            </xdr:cNvGrpSpPr>
          </xdr:nvGrpSpPr>
          <xdr:grpSpPr>
            <a:xfrm>
              <a:off x="7622956" y="80657096"/>
              <a:ext cx="2459090" cy="530225"/>
              <a:chOff x="7276689" y="6477633"/>
              <a:chExt cx="2462936" cy="618764"/>
            </a:xfrm>
          </xdr:grpSpPr>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100-0000E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92" name="Check Box 496" hidden="1">
                <a:extLst>
                  <a:ext uri="{63B3BB69-23CF-44E3-9099-C40C66FF867C}">
                    <a14:compatExt spid="_x0000_s4592"/>
                  </a:ext>
                  <a:ext uri="{FF2B5EF4-FFF2-40B4-BE49-F238E27FC236}">
                    <a16:creationId xmlns:a16="http://schemas.microsoft.com/office/drawing/2014/main" id="{00000000-0008-0000-0100-0000F0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93" name="Check Box 497" hidden="1">
                <a:extLst>
                  <a:ext uri="{63B3BB69-23CF-44E3-9099-C40C66FF867C}">
                    <a14:compatExt spid="_x0000_s4593"/>
                  </a:ext>
                  <a:ext uri="{FF2B5EF4-FFF2-40B4-BE49-F238E27FC236}">
                    <a16:creationId xmlns:a16="http://schemas.microsoft.com/office/drawing/2014/main" id="{00000000-0008-0000-0100-0000F1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94" name="Check Box 498" hidden="1">
                <a:extLst>
                  <a:ext uri="{63B3BB69-23CF-44E3-9099-C40C66FF867C}">
                    <a14:compatExt spid="_x0000_s4594"/>
                  </a:ext>
                  <a:ext uri="{FF2B5EF4-FFF2-40B4-BE49-F238E27FC236}">
                    <a16:creationId xmlns:a16="http://schemas.microsoft.com/office/drawing/2014/main" id="{00000000-0008-0000-0100-0000F2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149</xdr:row>
          <xdr:rowOff>17357</xdr:rowOff>
        </xdr:from>
        <xdr:to>
          <xdr:col>4</xdr:col>
          <xdr:colOff>2574713</xdr:colOff>
          <xdr:row>149</xdr:row>
          <xdr:rowOff>555202</xdr:rowOff>
        </xdr:to>
        <xdr:grpSp>
          <xdr:nvGrpSpPr>
            <xdr:cNvPr id="627" name="Groupe 626">
              <a:extLst>
                <a:ext uri="{FF2B5EF4-FFF2-40B4-BE49-F238E27FC236}">
                  <a16:creationId xmlns:a16="http://schemas.microsoft.com/office/drawing/2014/main" id="{00000000-0008-0000-0100-000073020000}"/>
                </a:ext>
              </a:extLst>
            </xdr:cNvPr>
            <xdr:cNvGrpSpPr>
              <a:grpSpLocks/>
            </xdr:cNvGrpSpPr>
          </xdr:nvGrpSpPr>
          <xdr:grpSpPr>
            <a:xfrm>
              <a:off x="7622956" y="81242203"/>
              <a:ext cx="2459090" cy="530225"/>
              <a:chOff x="7276689" y="6477633"/>
              <a:chExt cx="2462936" cy="618764"/>
            </a:xfrm>
          </xdr:grpSpPr>
          <xdr:sp macro="" textlink="">
            <xdr:nvSpPr>
              <xdr:cNvPr id="4595" name="Check Box 499" hidden="1">
                <a:extLst>
                  <a:ext uri="{63B3BB69-23CF-44E3-9099-C40C66FF867C}">
                    <a14:compatExt spid="_x0000_s4595"/>
                  </a:ext>
                  <a:ext uri="{FF2B5EF4-FFF2-40B4-BE49-F238E27FC236}">
                    <a16:creationId xmlns:a16="http://schemas.microsoft.com/office/drawing/2014/main" id="{00000000-0008-0000-0100-0000F3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596" name="Check Box 500" hidden="1">
                <a:extLst>
                  <a:ext uri="{63B3BB69-23CF-44E3-9099-C40C66FF867C}">
                    <a14:compatExt spid="_x0000_s4596"/>
                  </a:ext>
                  <a:ext uri="{FF2B5EF4-FFF2-40B4-BE49-F238E27FC236}">
                    <a16:creationId xmlns:a16="http://schemas.microsoft.com/office/drawing/2014/main" id="{00000000-0008-0000-0100-0000F4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100-0000F5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100-0000F6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150</xdr:row>
          <xdr:rowOff>17357</xdr:rowOff>
        </xdr:from>
        <xdr:to>
          <xdr:col>4</xdr:col>
          <xdr:colOff>2574713</xdr:colOff>
          <xdr:row>150</xdr:row>
          <xdr:rowOff>555202</xdr:rowOff>
        </xdr:to>
        <xdr:grpSp>
          <xdr:nvGrpSpPr>
            <xdr:cNvPr id="632" name="Groupe 631">
              <a:extLst>
                <a:ext uri="{FF2B5EF4-FFF2-40B4-BE49-F238E27FC236}">
                  <a16:creationId xmlns:a16="http://schemas.microsoft.com/office/drawing/2014/main" id="{00000000-0008-0000-0100-000078020000}"/>
                </a:ext>
              </a:extLst>
            </xdr:cNvPr>
            <xdr:cNvGrpSpPr>
              <a:grpSpLocks/>
            </xdr:cNvGrpSpPr>
          </xdr:nvGrpSpPr>
          <xdr:grpSpPr>
            <a:xfrm>
              <a:off x="7622956" y="81827310"/>
              <a:ext cx="2459090" cy="530225"/>
              <a:chOff x="7276689" y="6477633"/>
              <a:chExt cx="2462936" cy="618764"/>
            </a:xfrm>
          </xdr:grpSpPr>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100-0000F7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100-0000F8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100-0000F9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100-0000FA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151</xdr:row>
          <xdr:rowOff>17357</xdr:rowOff>
        </xdr:from>
        <xdr:to>
          <xdr:col>4</xdr:col>
          <xdr:colOff>2574713</xdr:colOff>
          <xdr:row>151</xdr:row>
          <xdr:rowOff>555202</xdr:rowOff>
        </xdr:to>
        <xdr:grpSp>
          <xdr:nvGrpSpPr>
            <xdr:cNvPr id="637" name="Groupe 636">
              <a:extLst>
                <a:ext uri="{FF2B5EF4-FFF2-40B4-BE49-F238E27FC236}">
                  <a16:creationId xmlns:a16="http://schemas.microsoft.com/office/drawing/2014/main" id="{00000000-0008-0000-0100-00007D020000}"/>
                </a:ext>
              </a:extLst>
            </xdr:cNvPr>
            <xdr:cNvGrpSpPr>
              <a:grpSpLocks/>
            </xdr:cNvGrpSpPr>
          </xdr:nvGrpSpPr>
          <xdr:grpSpPr>
            <a:xfrm>
              <a:off x="7622956" y="82412417"/>
              <a:ext cx="2459090" cy="530225"/>
              <a:chOff x="7276689" y="6477633"/>
              <a:chExt cx="2462936" cy="618764"/>
            </a:xfrm>
          </xdr:grpSpPr>
          <xdr:sp macro="" textlink="">
            <xdr:nvSpPr>
              <xdr:cNvPr id="4603" name="Check Box 507" hidden="1">
                <a:extLst>
                  <a:ext uri="{63B3BB69-23CF-44E3-9099-C40C66FF867C}">
                    <a14:compatExt spid="_x0000_s4603"/>
                  </a:ext>
                  <a:ext uri="{FF2B5EF4-FFF2-40B4-BE49-F238E27FC236}">
                    <a16:creationId xmlns:a16="http://schemas.microsoft.com/office/drawing/2014/main" id="{00000000-0008-0000-0100-0000FB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04" name="Check Box 508" hidden="1">
                <a:extLst>
                  <a:ext uri="{63B3BB69-23CF-44E3-9099-C40C66FF867C}">
                    <a14:compatExt spid="_x0000_s4604"/>
                  </a:ext>
                  <a:ext uri="{FF2B5EF4-FFF2-40B4-BE49-F238E27FC236}">
                    <a16:creationId xmlns:a16="http://schemas.microsoft.com/office/drawing/2014/main" id="{00000000-0008-0000-0100-0000FC11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05" name="Check Box 509" hidden="1">
                <a:extLst>
                  <a:ext uri="{63B3BB69-23CF-44E3-9099-C40C66FF867C}">
                    <a14:compatExt spid="_x0000_s4605"/>
                  </a:ext>
                  <a:ext uri="{FF2B5EF4-FFF2-40B4-BE49-F238E27FC236}">
                    <a16:creationId xmlns:a16="http://schemas.microsoft.com/office/drawing/2014/main" id="{00000000-0008-0000-0100-0000FD11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06" name="Check Box 510" hidden="1">
                <a:extLst>
                  <a:ext uri="{63B3BB69-23CF-44E3-9099-C40C66FF867C}">
                    <a14:compatExt spid="_x0000_s4606"/>
                  </a:ext>
                  <a:ext uri="{FF2B5EF4-FFF2-40B4-BE49-F238E27FC236}">
                    <a16:creationId xmlns:a16="http://schemas.microsoft.com/office/drawing/2014/main" id="{00000000-0008-0000-0100-0000FE11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152</xdr:row>
          <xdr:rowOff>17357</xdr:rowOff>
        </xdr:from>
        <xdr:to>
          <xdr:col>4</xdr:col>
          <xdr:colOff>2574713</xdr:colOff>
          <xdr:row>152</xdr:row>
          <xdr:rowOff>555202</xdr:rowOff>
        </xdr:to>
        <xdr:grpSp>
          <xdr:nvGrpSpPr>
            <xdr:cNvPr id="642" name="Groupe 641">
              <a:extLst>
                <a:ext uri="{FF2B5EF4-FFF2-40B4-BE49-F238E27FC236}">
                  <a16:creationId xmlns:a16="http://schemas.microsoft.com/office/drawing/2014/main" id="{00000000-0008-0000-0100-000082020000}"/>
                </a:ext>
              </a:extLst>
            </xdr:cNvPr>
            <xdr:cNvGrpSpPr>
              <a:grpSpLocks/>
            </xdr:cNvGrpSpPr>
          </xdr:nvGrpSpPr>
          <xdr:grpSpPr>
            <a:xfrm>
              <a:off x="7622956" y="82997524"/>
              <a:ext cx="2459090" cy="530225"/>
              <a:chOff x="7276689" y="6477633"/>
              <a:chExt cx="2462936" cy="618764"/>
            </a:xfrm>
          </xdr:grpSpPr>
          <xdr:sp macro="" textlink="">
            <xdr:nvSpPr>
              <xdr:cNvPr id="4607" name="Check Box 511" hidden="1">
                <a:extLst>
                  <a:ext uri="{63B3BB69-23CF-44E3-9099-C40C66FF867C}">
                    <a14:compatExt spid="_x0000_s4607"/>
                  </a:ext>
                  <a:ext uri="{FF2B5EF4-FFF2-40B4-BE49-F238E27FC236}">
                    <a16:creationId xmlns:a16="http://schemas.microsoft.com/office/drawing/2014/main" id="{00000000-0008-0000-0100-0000FF11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08" name="Check Box 512" hidden="1">
                <a:extLst>
                  <a:ext uri="{63B3BB69-23CF-44E3-9099-C40C66FF867C}">
                    <a14:compatExt spid="_x0000_s4608"/>
                  </a:ext>
                  <a:ext uri="{FF2B5EF4-FFF2-40B4-BE49-F238E27FC236}">
                    <a16:creationId xmlns:a16="http://schemas.microsoft.com/office/drawing/2014/main" id="{00000000-0008-0000-0100-00000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09" name="Check Box 513" hidden="1">
                <a:extLst>
                  <a:ext uri="{63B3BB69-23CF-44E3-9099-C40C66FF867C}">
                    <a14:compatExt spid="_x0000_s4609"/>
                  </a:ext>
                  <a:ext uri="{FF2B5EF4-FFF2-40B4-BE49-F238E27FC236}">
                    <a16:creationId xmlns:a16="http://schemas.microsoft.com/office/drawing/2014/main" id="{00000000-0008-0000-0100-00000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10" name="Check Box 514" hidden="1">
                <a:extLst>
                  <a:ext uri="{63B3BB69-23CF-44E3-9099-C40C66FF867C}">
                    <a14:compatExt spid="_x0000_s4610"/>
                  </a:ext>
                  <a:ext uri="{FF2B5EF4-FFF2-40B4-BE49-F238E27FC236}">
                    <a16:creationId xmlns:a16="http://schemas.microsoft.com/office/drawing/2014/main" id="{00000000-0008-0000-0100-00000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153</xdr:row>
          <xdr:rowOff>17357</xdr:rowOff>
        </xdr:from>
        <xdr:to>
          <xdr:col>4</xdr:col>
          <xdr:colOff>2574713</xdr:colOff>
          <xdr:row>153</xdr:row>
          <xdr:rowOff>555202</xdr:rowOff>
        </xdr:to>
        <xdr:grpSp>
          <xdr:nvGrpSpPr>
            <xdr:cNvPr id="647" name="Groupe 646">
              <a:extLst>
                <a:ext uri="{FF2B5EF4-FFF2-40B4-BE49-F238E27FC236}">
                  <a16:creationId xmlns:a16="http://schemas.microsoft.com/office/drawing/2014/main" id="{00000000-0008-0000-0100-000087020000}"/>
                </a:ext>
              </a:extLst>
            </xdr:cNvPr>
            <xdr:cNvGrpSpPr>
              <a:grpSpLocks/>
            </xdr:cNvGrpSpPr>
          </xdr:nvGrpSpPr>
          <xdr:grpSpPr>
            <a:xfrm>
              <a:off x="7622956" y="83582631"/>
              <a:ext cx="2459090" cy="530225"/>
              <a:chOff x="7276689" y="6477633"/>
              <a:chExt cx="2462936" cy="618764"/>
            </a:xfrm>
          </xdr:grpSpPr>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100-00000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100-00000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100-00000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14" name="Check Box 518" hidden="1">
                <a:extLst>
                  <a:ext uri="{63B3BB69-23CF-44E3-9099-C40C66FF867C}">
                    <a14:compatExt spid="_x0000_s4614"/>
                  </a:ext>
                  <a:ext uri="{FF2B5EF4-FFF2-40B4-BE49-F238E27FC236}">
                    <a16:creationId xmlns:a16="http://schemas.microsoft.com/office/drawing/2014/main" id="{00000000-0008-0000-0100-00000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154</xdr:row>
          <xdr:rowOff>17357</xdr:rowOff>
        </xdr:from>
        <xdr:to>
          <xdr:col>4</xdr:col>
          <xdr:colOff>2574713</xdr:colOff>
          <xdr:row>154</xdr:row>
          <xdr:rowOff>555202</xdr:rowOff>
        </xdr:to>
        <xdr:grpSp>
          <xdr:nvGrpSpPr>
            <xdr:cNvPr id="652" name="Groupe 651">
              <a:extLst>
                <a:ext uri="{FF2B5EF4-FFF2-40B4-BE49-F238E27FC236}">
                  <a16:creationId xmlns:a16="http://schemas.microsoft.com/office/drawing/2014/main" id="{00000000-0008-0000-0100-00008C020000}"/>
                </a:ext>
              </a:extLst>
            </xdr:cNvPr>
            <xdr:cNvGrpSpPr>
              <a:grpSpLocks/>
            </xdr:cNvGrpSpPr>
          </xdr:nvGrpSpPr>
          <xdr:grpSpPr>
            <a:xfrm>
              <a:off x="7622956" y="84167738"/>
              <a:ext cx="2459090" cy="530225"/>
              <a:chOff x="7276689" y="6477633"/>
              <a:chExt cx="2462936" cy="618764"/>
            </a:xfrm>
          </xdr:grpSpPr>
          <xdr:sp macro="" textlink="">
            <xdr:nvSpPr>
              <xdr:cNvPr id="4615" name="Check Box 519" hidden="1">
                <a:extLst>
                  <a:ext uri="{63B3BB69-23CF-44E3-9099-C40C66FF867C}">
                    <a14:compatExt spid="_x0000_s4615"/>
                  </a:ext>
                  <a:ext uri="{FF2B5EF4-FFF2-40B4-BE49-F238E27FC236}">
                    <a16:creationId xmlns:a16="http://schemas.microsoft.com/office/drawing/2014/main" id="{00000000-0008-0000-0100-00000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100-00000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100-00000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100-00000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155</xdr:row>
          <xdr:rowOff>17357</xdr:rowOff>
        </xdr:from>
        <xdr:to>
          <xdr:col>4</xdr:col>
          <xdr:colOff>2574713</xdr:colOff>
          <xdr:row>155</xdr:row>
          <xdr:rowOff>555202</xdr:rowOff>
        </xdr:to>
        <xdr:grpSp>
          <xdr:nvGrpSpPr>
            <xdr:cNvPr id="657" name="Groupe 656">
              <a:extLst>
                <a:ext uri="{FF2B5EF4-FFF2-40B4-BE49-F238E27FC236}">
                  <a16:creationId xmlns:a16="http://schemas.microsoft.com/office/drawing/2014/main" id="{00000000-0008-0000-0100-000091020000}"/>
                </a:ext>
              </a:extLst>
            </xdr:cNvPr>
            <xdr:cNvGrpSpPr>
              <a:grpSpLocks/>
            </xdr:cNvGrpSpPr>
          </xdr:nvGrpSpPr>
          <xdr:grpSpPr>
            <a:xfrm>
              <a:off x="7622956" y="84752846"/>
              <a:ext cx="2459090" cy="530225"/>
              <a:chOff x="7276689" y="6477633"/>
              <a:chExt cx="2462936" cy="618764"/>
            </a:xfrm>
          </xdr:grpSpPr>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100-00000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20" name="Check Box 524" hidden="1">
                <a:extLst>
                  <a:ext uri="{63B3BB69-23CF-44E3-9099-C40C66FF867C}">
                    <a14:compatExt spid="_x0000_s4620"/>
                  </a:ext>
                  <a:ext uri="{FF2B5EF4-FFF2-40B4-BE49-F238E27FC236}">
                    <a16:creationId xmlns:a16="http://schemas.microsoft.com/office/drawing/2014/main" id="{00000000-0008-0000-0100-00000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21" name="Check Box 525" hidden="1">
                <a:extLst>
                  <a:ext uri="{63B3BB69-23CF-44E3-9099-C40C66FF867C}">
                    <a14:compatExt spid="_x0000_s4621"/>
                  </a:ext>
                  <a:ext uri="{FF2B5EF4-FFF2-40B4-BE49-F238E27FC236}">
                    <a16:creationId xmlns:a16="http://schemas.microsoft.com/office/drawing/2014/main" id="{00000000-0008-0000-0100-00000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22" name="Check Box 526" hidden="1">
                <a:extLst>
                  <a:ext uri="{63B3BB69-23CF-44E3-9099-C40C66FF867C}">
                    <a14:compatExt spid="_x0000_s4622"/>
                  </a:ext>
                  <a:ext uri="{FF2B5EF4-FFF2-40B4-BE49-F238E27FC236}">
                    <a16:creationId xmlns:a16="http://schemas.microsoft.com/office/drawing/2014/main" id="{00000000-0008-0000-0100-00000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156</xdr:row>
          <xdr:rowOff>17357</xdr:rowOff>
        </xdr:from>
        <xdr:to>
          <xdr:col>4</xdr:col>
          <xdr:colOff>2574713</xdr:colOff>
          <xdr:row>156</xdr:row>
          <xdr:rowOff>555202</xdr:rowOff>
        </xdr:to>
        <xdr:grpSp>
          <xdr:nvGrpSpPr>
            <xdr:cNvPr id="662" name="Groupe 661">
              <a:extLst>
                <a:ext uri="{FF2B5EF4-FFF2-40B4-BE49-F238E27FC236}">
                  <a16:creationId xmlns:a16="http://schemas.microsoft.com/office/drawing/2014/main" id="{00000000-0008-0000-0100-000096020000}"/>
                </a:ext>
              </a:extLst>
            </xdr:cNvPr>
            <xdr:cNvGrpSpPr>
              <a:grpSpLocks/>
            </xdr:cNvGrpSpPr>
          </xdr:nvGrpSpPr>
          <xdr:grpSpPr>
            <a:xfrm>
              <a:off x="7622956" y="85337953"/>
              <a:ext cx="2459090" cy="530225"/>
              <a:chOff x="7276689" y="6477633"/>
              <a:chExt cx="2462936" cy="618764"/>
            </a:xfrm>
          </xdr:grpSpPr>
          <xdr:sp macro="" textlink="">
            <xdr:nvSpPr>
              <xdr:cNvPr id="4623" name="Check Box 527" hidden="1">
                <a:extLst>
                  <a:ext uri="{63B3BB69-23CF-44E3-9099-C40C66FF867C}">
                    <a14:compatExt spid="_x0000_s4623"/>
                  </a:ext>
                  <a:ext uri="{FF2B5EF4-FFF2-40B4-BE49-F238E27FC236}">
                    <a16:creationId xmlns:a16="http://schemas.microsoft.com/office/drawing/2014/main" id="{00000000-0008-0000-0100-00000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24" name="Check Box 528" hidden="1">
                <a:extLst>
                  <a:ext uri="{63B3BB69-23CF-44E3-9099-C40C66FF867C}">
                    <a14:compatExt spid="_x0000_s4624"/>
                  </a:ext>
                  <a:ext uri="{FF2B5EF4-FFF2-40B4-BE49-F238E27FC236}">
                    <a16:creationId xmlns:a16="http://schemas.microsoft.com/office/drawing/2014/main" id="{00000000-0008-0000-0100-00001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25" name="Check Box 529" hidden="1">
                <a:extLst>
                  <a:ext uri="{63B3BB69-23CF-44E3-9099-C40C66FF867C}">
                    <a14:compatExt spid="_x0000_s4625"/>
                  </a:ext>
                  <a:ext uri="{FF2B5EF4-FFF2-40B4-BE49-F238E27FC236}">
                    <a16:creationId xmlns:a16="http://schemas.microsoft.com/office/drawing/2014/main" id="{00000000-0008-0000-0100-00001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26" name="Check Box 530" hidden="1">
                <a:extLst>
                  <a:ext uri="{63B3BB69-23CF-44E3-9099-C40C66FF867C}">
                    <a14:compatExt spid="_x0000_s4626"/>
                  </a:ext>
                  <a:ext uri="{FF2B5EF4-FFF2-40B4-BE49-F238E27FC236}">
                    <a16:creationId xmlns:a16="http://schemas.microsoft.com/office/drawing/2014/main" id="{00000000-0008-0000-0100-00001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157</xdr:row>
          <xdr:rowOff>17357</xdr:rowOff>
        </xdr:from>
        <xdr:to>
          <xdr:col>4</xdr:col>
          <xdr:colOff>2574713</xdr:colOff>
          <xdr:row>157</xdr:row>
          <xdr:rowOff>555202</xdr:rowOff>
        </xdr:to>
        <xdr:grpSp>
          <xdr:nvGrpSpPr>
            <xdr:cNvPr id="667" name="Groupe 666">
              <a:extLst>
                <a:ext uri="{FF2B5EF4-FFF2-40B4-BE49-F238E27FC236}">
                  <a16:creationId xmlns:a16="http://schemas.microsoft.com/office/drawing/2014/main" id="{00000000-0008-0000-0100-00009B020000}"/>
                </a:ext>
              </a:extLst>
            </xdr:cNvPr>
            <xdr:cNvGrpSpPr>
              <a:grpSpLocks/>
            </xdr:cNvGrpSpPr>
          </xdr:nvGrpSpPr>
          <xdr:grpSpPr>
            <a:xfrm>
              <a:off x="7622956" y="85923060"/>
              <a:ext cx="2459090" cy="530225"/>
              <a:chOff x="7276689" y="6477633"/>
              <a:chExt cx="2462936" cy="618764"/>
            </a:xfrm>
          </xdr:grpSpPr>
          <xdr:sp macro="" textlink="">
            <xdr:nvSpPr>
              <xdr:cNvPr id="4627" name="Check Box 531" hidden="1">
                <a:extLst>
                  <a:ext uri="{63B3BB69-23CF-44E3-9099-C40C66FF867C}">
                    <a14:compatExt spid="_x0000_s4627"/>
                  </a:ext>
                  <a:ext uri="{FF2B5EF4-FFF2-40B4-BE49-F238E27FC236}">
                    <a16:creationId xmlns:a16="http://schemas.microsoft.com/office/drawing/2014/main" id="{00000000-0008-0000-0100-00001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28" name="Check Box 532" hidden="1">
                <a:extLst>
                  <a:ext uri="{63B3BB69-23CF-44E3-9099-C40C66FF867C}">
                    <a14:compatExt spid="_x0000_s4628"/>
                  </a:ext>
                  <a:ext uri="{FF2B5EF4-FFF2-40B4-BE49-F238E27FC236}">
                    <a16:creationId xmlns:a16="http://schemas.microsoft.com/office/drawing/2014/main" id="{00000000-0008-0000-0100-00001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29" name="Check Box 533" hidden="1">
                <a:extLst>
                  <a:ext uri="{63B3BB69-23CF-44E3-9099-C40C66FF867C}">
                    <a14:compatExt spid="_x0000_s4629"/>
                  </a:ext>
                  <a:ext uri="{FF2B5EF4-FFF2-40B4-BE49-F238E27FC236}">
                    <a16:creationId xmlns:a16="http://schemas.microsoft.com/office/drawing/2014/main" id="{00000000-0008-0000-0100-00001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30" name="Check Box 534" hidden="1">
                <a:extLst>
                  <a:ext uri="{63B3BB69-23CF-44E3-9099-C40C66FF867C}">
                    <a14:compatExt spid="_x0000_s4630"/>
                  </a:ext>
                  <a:ext uri="{FF2B5EF4-FFF2-40B4-BE49-F238E27FC236}">
                    <a16:creationId xmlns:a16="http://schemas.microsoft.com/office/drawing/2014/main" id="{00000000-0008-0000-0100-00001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158</xdr:row>
          <xdr:rowOff>17357</xdr:rowOff>
        </xdr:from>
        <xdr:to>
          <xdr:col>4</xdr:col>
          <xdr:colOff>2574713</xdr:colOff>
          <xdr:row>158</xdr:row>
          <xdr:rowOff>555202</xdr:rowOff>
        </xdr:to>
        <xdr:grpSp>
          <xdr:nvGrpSpPr>
            <xdr:cNvPr id="672" name="Groupe 671">
              <a:extLst>
                <a:ext uri="{FF2B5EF4-FFF2-40B4-BE49-F238E27FC236}">
                  <a16:creationId xmlns:a16="http://schemas.microsoft.com/office/drawing/2014/main" id="{00000000-0008-0000-0100-0000A0020000}"/>
                </a:ext>
              </a:extLst>
            </xdr:cNvPr>
            <xdr:cNvGrpSpPr>
              <a:grpSpLocks/>
            </xdr:cNvGrpSpPr>
          </xdr:nvGrpSpPr>
          <xdr:grpSpPr>
            <a:xfrm>
              <a:off x="7622956" y="86508167"/>
              <a:ext cx="2459090" cy="530225"/>
              <a:chOff x="7276689" y="6477633"/>
              <a:chExt cx="2462936" cy="618764"/>
            </a:xfrm>
          </xdr:grpSpPr>
          <xdr:sp macro="" textlink="">
            <xdr:nvSpPr>
              <xdr:cNvPr id="4631" name="Check Box 535" hidden="1">
                <a:extLst>
                  <a:ext uri="{63B3BB69-23CF-44E3-9099-C40C66FF867C}">
                    <a14:compatExt spid="_x0000_s4631"/>
                  </a:ext>
                  <a:ext uri="{FF2B5EF4-FFF2-40B4-BE49-F238E27FC236}">
                    <a16:creationId xmlns:a16="http://schemas.microsoft.com/office/drawing/2014/main" id="{00000000-0008-0000-0100-00001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32" name="Check Box 536" hidden="1">
                <a:extLst>
                  <a:ext uri="{63B3BB69-23CF-44E3-9099-C40C66FF867C}">
                    <a14:compatExt spid="_x0000_s4632"/>
                  </a:ext>
                  <a:ext uri="{FF2B5EF4-FFF2-40B4-BE49-F238E27FC236}">
                    <a16:creationId xmlns:a16="http://schemas.microsoft.com/office/drawing/2014/main" id="{00000000-0008-0000-0100-00001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33" name="Check Box 537" hidden="1">
                <a:extLst>
                  <a:ext uri="{63B3BB69-23CF-44E3-9099-C40C66FF867C}">
                    <a14:compatExt spid="_x0000_s4633"/>
                  </a:ext>
                  <a:ext uri="{FF2B5EF4-FFF2-40B4-BE49-F238E27FC236}">
                    <a16:creationId xmlns:a16="http://schemas.microsoft.com/office/drawing/2014/main" id="{00000000-0008-0000-0100-00001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34" name="Check Box 538" hidden="1">
                <a:extLst>
                  <a:ext uri="{63B3BB69-23CF-44E3-9099-C40C66FF867C}">
                    <a14:compatExt spid="_x0000_s4634"/>
                  </a:ext>
                  <a:ext uri="{FF2B5EF4-FFF2-40B4-BE49-F238E27FC236}">
                    <a16:creationId xmlns:a16="http://schemas.microsoft.com/office/drawing/2014/main" id="{00000000-0008-0000-0100-00001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159</xdr:row>
          <xdr:rowOff>17357</xdr:rowOff>
        </xdr:from>
        <xdr:to>
          <xdr:col>4</xdr:col>
          <xdr:colOff>2574713</xdr:colOff>
          <xdr:row>159</xdr:row>
          <xdr:rowOff>555202</xdr:rowOff>
        </xdr:to>
        <xdr:grpSp>
          <xdr:nvGrpSpPr>
            <xdr:cNvPr id="677" name="Groupe 676">
              <a:extLst>
                <a:ext uri="{FF2B5EF4-FFF2-40B4-BE49-F238E27FC236}">
                  <a16:creationId xmlns:a16="http://schemas.microsoft.com/office/drawing/2014/main" id="{00000000-0008-0000-0100-0000A5020000}"/>
                </a:ext>
              </a:extLst>
            </xdr:cNvPr>
            <xdr:cNvGrpSpPr>
              <a:grpSpLocks/>
            </xdr:cNvGrpSpPr>
          </xdr:nvGrpSpPr>
          <xdr:grpSpPr>
            <a:xfrm>
              <a:off x="7622956" y="87093274"/>
              <a:ext cx="2459090" cy="530225"/>
              <a:chOff x="7276689" y="6477633"/>
              <a:chExt cx="2462936" cy="618764"/>
            </a:xfrm>
          </xdr:grpSpPr>
          <xdr:sp macro="" textlink="">
            <xdr:nvSpPr>
              <xdr:cNvPr id="4635" name="Check Box 539" hidden="1">
                <a:extLst>
                  <a:ext uri="{63B3BB69-23CF-44E3-9099-C40C66FF867C}">
                    <a14:compatExt spid="_x0000_s4635"/>
                  </a:ext>
                  <a:ext uri="{FF2B5EF4-FFF2-40B4-BE49-F238E27FC236}">
                    <a16:creationId xmlns:a16="http://schemas.microsoft.com/office/drawing/2014/main" id="{00000000-0008-0000-0100-00001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36" name="Check Box 540" hidden="1">
                <a:extLst>
                  <a:ext uri="{63B3BB69-23CF-44E3-9099-C40C66FF867C}">
                    <a14:compatExt spid="_x0000_s4636"/>
                  </a:ext>
                  <a:ext uri="{FF2B5EF4-FFF2-40B4-BE49-F238E27FC236}">
                    <a16:creationId xmlns:a16="http://schemas.microsoft.com/office/drawing/2014/main" id="{00000000-0008-0000-0100-00001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37" name="Check Box 541" hidden="1">
                <a:extLst>
                  <a:ext uri="{63B3BB69-23CF-44E3-9099-C40C66FF867C}">
                    <a14:compatExt spid="_x0000_s4637"/>
                  </a:ext>
                  <a:ext uri="{FF2B5EF4-FFF2-40B4-BE49-F238E27FC236}">
                    <a16:creationId xmlns:a16="http://schemas.microsoft.com/office/drawing/2014/main" id="{00000000-0008-0000-0100-00001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38" name="Check Box 542" hidden="1">
                <a:extLst>
                  <a:ext uri="{63B3BB69-23CF-44E3-9099-C40C66FF867C}">
                    <a14:compatExt spid="_x0000_s4638"/>
                  </a:ext>
                  <a:ext uri="{FF2B5EF4-FFF2-40B4-BE49-F238E27FC236}">
                    <a16:creationId xmlns:a16="http://schemas.microsoft.com/office/drawing/2014/main" id="{00000000-0008-0000-0100-00001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160</xdr:row>
          <xdr:rowOff>17357</xdr:rowOff>
        </xdr:from>
        <xdr:to>
          <xdr:col>4</xdr:col>
          <xdr:colOff>2574713</xdr:colOff>
          <xdr:row>160</xdr:row>
          <xdr:rowOff>555202</xdr:rowOff>
        </xdr:to>
        <xdr:grpSp>
          <xdr:nvGrpSpPr>
            <xdr:cNvPr id="682" name="Groupe 681">
              <a:extLst>
                <a:ext uri="{FF2B5EF4-FFF2-40B4-BE49-F238E27FC236}">
                  <a16:creationId xmlns:a16="http://schemas.microsoft.com/office/drawing/2014/main" id="{00000000-0008-0000-0100-0000AA020000}"/>
                </a:ext>
              </a:extLst>
            </xdr:cNvPr>
            <xdr:cNvGrpSpPr>
              <a:grpSpLocks/>
            </xdr:cNvGrpSpPr>
          </xdr:nvGrpSpPr>
          <xdr:grpSpPr>
            <a:xfrm>
              <a:off x="7622956" y="87678381"/>
              <a:ext cx="2459090" cy="530225"/>
              <a:chOff x="7276689" y="6477633"/>
              <a:chExt cx="2462936" cy="618764"/>
            </a:xfrm>
          </xdr:grpSpPr>
          <xdr:sp macro="" textlink="">
            <xdr:nvSpPr>
              <xdr:cNvPr id="4639" name="Check Box 543" hidden="1">
                <a:extLst>
                  <a:ext uri="{63B3BB69-23CF-44E3-9099-C40C66FF867C}">
                    <a14:compatExt spid="_x0000_s4639"/>
                  </a:ext>
                  <a:ext uri="{FF2B5EF4-FFF2-40B4-BE49-F238E27FC236}">
                    <a16:creationId xmlns:a16="http://schemas.microsoft.com/office/drawing/2014/main" id="{00000000-0008-0000-0100-00001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40" name="Check Box 544" hidden="1">
                <a:extLst>
                  <a:ext uri="{63B3BB69-23CF-44E3-9099-C40C66FF867C}">
                    <a14:compatExt spid="_x0000_s4640"/>
                  </a:ext>
                  <a:ext uri="{FF2B5EF4-FFF2-40B4-BE49-F238E27FC236}">
                    <a16:creationId xmlns:a16="http://schemas.microsoft.com/office/drawing/2014/main" id="{00000000-0008-0000-0100-00002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41" name="Check Box 545" hidden="1">
                <a:extLst>
                  <a:ext uri="{63B3BB69-23CF-44E3-9099-C40C66FF867C}">
                    <a14:compatExt spid="_x0000_s4641"/>
                  </a:ext>
                  <a:ext uri="{FF2B5EF4-FFF2-40B4-BE49-F238E27FC236}">
                    <a16:creationId xmlns:a16="http://schemas.microsoft.com/office/drawing/2014/main" id="{00000000-0008-0000-0100-00002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42" name="Check Box 546" hidden="1">
                <a:extLst>
                  <a:ext uri="{63B3BB69-23CF-44E3-9099-C40C66FF867C}">
                    <a14:compatExt spid="_x0000_s4642"/>
                  </a:ext>
                  <a:ext uri="{FF2B5EF4-FFF2-40B4-BE49-F238E27FC236}">
                    <a16:creationId xmlns:a16="http://schemas.microsoft.com/office/drawing/2014/main" id="{00000000-0008-0000-0100-00002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161</xdr:row>
          <xdr:rowOff>17357</xdr:rowOff>
        </xdr:from>
        <xdr:to>
          <xdr:col>4</xdr:col>
          <xdr:colOff>2574713</xdr:colOff>
          <xdr:row>161</xdr:row>
          <xdr:rowOff>555202</xdr:rowOff>
        </xdr:to>
        <xdr:grpSp>
          <xdr:nvGrpSpPr>
            <xdr:cNvPr id="687" name="Groupe 686">
              <a:extLst>
                <a:ext uri="{FF2B5EF4-FFF2-40B4-BE49-F238E27FC236}">
                  <a16:creationId xmlns:a16="http://schemas.microsoft.com/office/drawing/2014/main" id="{00000000-0008-0000-0100-0000AF020000}"/>
                </a:ext>
              </a:extLst>
            </xdr:cNvPr>
            <xdr:cNvGrpSpPr>
              <a:grpSpLocks/>
            </xdr:cNvGrpSpPr>
          </xdr:nvGrpSpPr>
          <xdr:grpSpPr>
            <a:xfrm>
              <a:off x="7622956" y="88263488"/>
              <a:ext cx="2459090" cy="530225"/>
              <a:chOff x="7276689" y="6477633"/>
              <a:chExt cx="2462936" cy="618764"/>
            </a:xfrm>
          </xdr:grpSpPr>
          <xdr:sp macro="" textlink="">
            <xdr:nvSpPr>
              <xdr:cNvPr id="4643" name="Check Box 547" hidden="1">
                <a:extLst>
                  <a:ext uri="{63B3BB69-23CF-44E3-9099-C40C66FF867C}">
                    <a14:compatExt spid="_x0000_s4643"/>
                  </a:ext>
                  <a:ext uri="{FF2B5EF4-FFF2-40B4-BE49-F238E27FC236}">
                    <a16:creationId xmlns:a16="http://schemas.microsoft.com/office/drawing/2014/main" id="{00000000-0008-0000-0100-00002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44" name="Check Box 548" hidden="1">
                <a:extLst>
                  <a:ext uri="{63B3BB69-23CF-44E3-9099-C40C66FF867C}">
                    <a14:compatExt spid="_x0000_s4644"/>
                  </a:ext>
                  <a:ext uri="{FF2B5EF4-FFF2-40B4-BE49-F238E27FC236}">
                    <a16:creationId xmlns:a16="http://schemas.microsoft.com/office/drawing/2014/main" id="{00000000-0008-0000-0100-00002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45" name="Check Box 549" hidden="1">
                <a:extLst>
                  <a:ext uri="{63B3BB69-23CF-44E3-9099-C40C66FF867C}">
                    <a14:compatExt spid="_x0000_s4645"/>
                  </a:ext>
                  <a:ext uri="{FF2B5EF4-FFF2-40B4-BE49-F238E27FC236}">
                    <a16:creationId xmlns:a16="http://schemas.microsoft.com/office/drawing/2014/main" id="{00000000-0008-0000-0100-00002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46" name="Check Box 550" hidden="1">
                <a:extLst>
                  <a:ext uri="{63B3BB69-23CF-44E3-9099-C40C66FF867C}">
                    <a14:compatExt spid="_x0000_s4646"/>
                  </a:ext>
                  <a:ext uri="{FF2B5EF4-FFF2-40B4-BE49-F238E27FC236}">
                    <a16:creationId xmlns:a16="http://schemas.microsoft.com/office/drawing/2014/main" id="{00000000-0008-0000-0100-00002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162</xdr:row>
          <xdr:rowOff>17357</xdr:rowOff>
        </xdr:from>
        <xdr:to>
          <xdr:col>4</xdr:col>
          <xdr:colOff>2574713</xdr:colOff>
          <xdr:row>162</xdr:row>
          <xdr:rowOff>555202</xdr:rowOff>
        </xdr:to>
        <xdr:grpSp>
          <xdr:nvGrpSpPr>
            <xdr:cNvPr id="692" name="Groupe 691">
              <a:extLst>
                <a:ext uri="{FF2B5EF4-FFF2-40B4-BE49-F238E27FC236}">
                  <a16:creationId xmlns:a16="http://schemas.microsoft.com/office/drawing/2014/main" id="{00000000-0008-0000-0100-0000B4020000}"/>
                </a:ext>
              </a:extLst>
            </xdr:cNvPr>
            <xdr:cNvGrpSpPr>
              <a:grpSpLocks/>
            </xdr:cNvGrpSpPr>
          </xdr:nvGrpSpPr>
          <xdr:grpSpPr>
            <a:xfrm>
              <a:off x="7622956" y="88848596"/>
              <a:ext cx="2459090" cy="530225"/>
              <a:chOff x="7276689" y="6477633"/>
              <a:chExt cx="2462936" cy="618764"/>
            </a:xfrm>
          </xdr:grpSpPr>
          <xdr:sp macro="" textlink="">
            <xdr:nvSpPr>
              <xdr:cNvPr id="4647" name="Check Box 551" hidden="1">
                <a:extLst>
                  <a:ext uri="{63B3BB69-23CF-44E3-9099-C40C66FF867C}">
                    <a14:compatExt spid="_x0000_s4647"/>
                  </a:ext>
                  <a:ext uri="{FF2B5EF4-FFF2-40B4-BE49-F238E27FC236}">
                    <a16:creationId xmlns:a16="http://schemas.microsoft.com/office/drawing/2014/main" id="{00000000-0008-0000-0100-00002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48" name="Check Box 552" hidden="1">
                <a:extLst>
                  <a:ext uri="{63B3BB69-23CF-44E3-9099-C40C66FF867C}">
                    <a14:compatExt spid="_x0000_s4648"/>
                  </a:ext>
                  <a:ext uri="{FF2B5EF4-FFF2-40B4-BE49-F238E27FC236}">
                    <a16:creationId xmlns:a16="http://schemas.microsoft.com/office/drawing/2014/main" id="{00000000-0008-0000-0100-00002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49" name="Check Box 553" hidden="1">
                <a:extLst>
                  <a:ext uri="{63B3BB69-23CF-44E3-9099-C40C66FF867C}">
                    <a14:compatExt spid="_x0000_s4649"/>
                  </a:ext>
                  <a:ext uri="{FF2B5EF4-FFF2-40B4-BE49-F238E27FC236}">
                    <a16:creationId xmlns:a16="http://schemas.microsoft.com/office/drawing/2014/main" id="{00000000-0008-0000-0100-00002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50" name="Check Box 554" hidden="1">
                <a:extLst>
                  <a:ext uri="{63B3BB69-23CF-44E3-9099-C40C66FF867C}">
                    <a14:compatExt spid="_x0000_s4650"/>
                  </a:ext>
                  <a:ext uri="{FF2B5EF4-FFF2-40B4-BE49-F238E27FC236}">
                    <a16:creationId xmlns:a16="http://schemas.microsoft.com/office/drawing/2014/main" id="{00000000-0008-0000-0100-00002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163</xdr:row>
          <xdr:rowOff>17357</xdr:rowOff>
        </xdr:from>
        <xdr:to>
          <xdr:col>4</xdr:col>
          <xdr:colOff>2574713</xdr:colOff>
          <xdr:row>163</xdr:row>
          <xdr:rowOff>555202</xdr:rowOff>
        </xdr:to>
        <xdr:grpSp>
          <xdr:nvGrpSpPr>
            <xdr:cNvPr id="697" name="Groupe 696">
              <a:extLst>
                <a:ext uri="{FF2B5EF4-FFF2-40B4-BE49-F238E27FC236}">
                  <a16:creationId xmlns:a16="http://schemas.microsoft.com/office/drawing/2014/main" id="{00000000-0008-0000-0100-0000B9020000}"/>
                </a:ext>
              </a:extLst>
            </xdr:cNvPr>
            <xdr:cNvGrpSpPr>
              <a:grpSpLocks/>
            </xdr:cNvGrpSpPr>
          </xdr:nvGrpSpPr>
          <xdr:grpSpPr>
            <a:xfrm>
              <a:off x="7622956" y="89433703"/>
              <a:ext cx="2459090" cy="530225"/>
              <a:chOff x="7276689" y="6477633"/>
              <a:chExt cx="2462936" cy="618764"/>
            </a:xfrm>
          </xdr:grpSpPr>
          <xdr:sp macro="" textlink="">
            <xdr:nvSpPr>
              <xdr:cNvPr id="4651" name="Check Box 555" hidden="1">
                <a:extLst>
                  <a:ext uri="{63B3BB69-23CF-44E3-9099-C40C66FF867C}">
                    <a14:compatExt spid="_x0000_s4651"/>
                  </a:ext>
                  <a:ext uri="{FF2B5EF4-FFF2-40B4-BE49-F238E27FC236}">
                    <a16:creationId xmlns:a16="http://schemas.microsoft.com/office/drawing/2014/main" id="{00000000-0008-0000-0100-00002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52" name="Check Box 556" hidden="1">
                <a:extLst>
                  <a:ext uri="{63B3BB69-23CF-44E3-9099-C40C66FF867C}">
                    <a14:compatExt spid="_x0000_s4652"/>
                  </a:ext>
                  <a:ext uri="{FF2B5EF4-FFF2-40B4-BE49-F238E27FC236}">
                    <a16:creationId xmlns:a16="http://schemas.microsoft.com/office/drawing/2014/main" id="{00000000-0008-0000-0100-00002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53" name="Check Box 557" hidden="1">
                <a:extLst>
                  <a:ext uri="{63B3BB69-23CF-44E3-9099-C40C66FF867C}">
                    <a14:compatExt spid="_x0000_s4653"/>
                  </a:ext>
                  <a:ext uri="{FF2B5EF4-FFF2-40B4-BE49-F238E27FC236}">
                    <a16:creationId xmlns:a16="http://schemas.microsoft.com/office/drawing/2014/main" id="{00000000-0008-0000-0100-00002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54" name="Check Box 558" hidden="1">
                <a:extLst>
                  <a:ext uri="{63B3BB69-23CF-44E3-9099-C40C66FF867C}">
                    <a14:compatExt spid="_x0000_s4654"/>
                  </a:ext>
                  <a:ext uri="{FF2B5EF4-FFF2-40B4-BE49-F238E27FC236}">
                    <a16:creationId xmlns:a16="http://schemas.microsoft.com/office/drawing/2014/main" id="{00000000-0008-0000-0100-00002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164</xdr:row>
          <xdr:rowOff>17357</xdr:rowOff>
        </xdr:from>
        <xdr:to>
          <xdr:col>4</xdr:col>
          <xdr:colOff>2574713</xdr:colOff>
          <xdr:row>164</xdr:row>
          <xdr:rowOff>555202</xdr:rowOff>
        </xdr:to>
        <xdr:grpSp>
          <xdr:nvGrpSpPr>
            <xdr:cNvPr id="702" name="Groupe 701">
              <a:extLst>
                <a:ext uri="{FF2B5EF4-FFF2-40B4-BE49-F238E27FC236}">
                  <a16:creationId xmlns:a16="http://schemas.microsoft.com/office/drawing/2014/main" id="{00000000-0008-0000-0100-0000BE020000}"/>
                </a:ext>
              </a:extLst>
            </xdr:cNvPr>
            <xdr:cNvGrpSpPr>
              <a:grpSpLocks/>
            </xdr:cNvGrpSpPr>
          </xdr:nvGrpSpPr>
          <xdr:grpSpPr>
            <a:xfrm>
              <a:off x="7622956" y="90018810"/>
              <a:ext cx="2459090" cy="530225"/>
              <a:chOff x="7276689" y="6477633"/>
              <a:chExt cx="2462936" cy="618764"/>
            </a:xfrm>
          </xdr:grpSpPr>
          <xdr:sp macro="" textlink="">
            <xdr:nvSpPr>
              <xdr:cNvPr id="4655" name="Check Box 559" hidden="1">
                <a:extLst>
                  <a:ext uri="{63B3BB69-23CF-44E3-9099-C40C66FF867C}">
                    <a14:compatExt spid="_x0000_s4655"/>
                  </a:ext>
                  <a:ext uri="{FF2B5EF4-FFF2-40B4-BE49-F238E27FC236}">
                    <a16:creationId xmlns:a16="http://schemas.microsoft.com/office/drawing/2014/main" id="{00000000-0008-0000-0100-00002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56" name="Check Box 560" hidden="1">
                <a:extLst>
                  <a:ext uri="{63B3BB69-23CF-44E3-9099-C40C66FF867C}">
                    <a14:compatExt spid="_x0000_s4656"/>
                  </a:ext>
                  <a:ext uri="{FF2B5EF4-FFF2-40B4-BE49-F238E27FC236}">
                    <a16:creationId xmlns:a16="http://schemas.microsoft.com/office/drawing/2014/main" id="{00000000-0008-0000-0100-00003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57" name="Check Box 561" hidden="1">
                <a:extLst>
                  <a:ext uri="{63B3BB69-23CF-44E3-9099-C40C66FF867C}">
                    <a14:compatExt spid="_x0000_s4657"/>
                  </a:ext>
                  <a:ext uri="{FF2B5EF4-FFF2-40B4-BE49-F238E27FC236}">
                    <a16:creationId xmlns:a16="http://schemas.microsoft.com/office/drawing/2014/main" id="{00000000-0008-0000-0100-00003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58" name="Check Box 562" hidden="1">
                <a:extLst>
                  <a:ext uri="{63B3BB69-23CF-44E3-9099-C40C66FF867C}">
                    <a14:compatExt spid="_x0000_s4658"/>
                  </a:ext>
                  <a:ext uri="{FF2B5EF4-FFF2-40B4-BE49-F238E27FC236}">
                    <a16:creationId xmlns:a16="http://schemas.microsoft.com/office/drawing/2014/main" id="{00000000-0008-0000-0100-00003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165</xdr:row>
          <xdr:rowOff>17357</xdr:rowOff>
        </xdr:from>
        <xdr:to>
          <xdr:col>4</xdr:col>
          <xdr:colOff>2574713</xdr:colOff>
          <xdr:row>165</xdr:row>
          <xdr:rowOff>555202</xdr:rowOff>
        </xdr:to>
        <xdr:grpSp>
          <xdr:nvGrpSpPr>
            <xdr:cNvPr id="707" name="Groupe 706">
              <a:extLst>
                <a:ext uri="{FF2B5EF4-FFF2-40B4-BE49-F238E27FC236}">
                  <a16:creationId xmlns:a16="http://schemas.microsoft.com/office/drawing/2014/main" id="{00000000-0008-0000-0100-0000C3020000}"/>
                </a:ext>
              </a:extLst>
            </xdr:cNvPr>
            <xdr:cNvGrpSpPr>
              <a:grpSpLocks/>
            </xdr:cNvGrpSpPr>
          </xdr:nvGrpSpPr>
          <xdr:grpSpPr>
            <a:xfrm>
              <a:off x="7622956" y="90603917"/>
              <a:ext cx="2459090" cy="530225"/>
              <a:chOff x="7276689" y="6477633"/>
              <a:chExt cx="2462936" cy="618764"/>
            </a:xfrm>
          </xdr:grpSpPr>
          <xdr:sp macro="" textlink="">
            <xdr:nvSpPr>
              <xdr:cNvPr id="4659" name="Check Box 563" hidden="1">
                <a:extLst>
                  <a:ext uri="{63B3BB69-23CF-44E3-9099-C40C66FF867C}">
                    <a14:compatExt spid="_x0000_s4659"/>
                  </a:ext>
                  <a:ext uri="{FF2B5EF4-FFF2-40B4-BE49-F238E27FC236}">
                    <a16:creationId xmlns:a16="http://schemas.microsoft.com/office/drawing/2014/main" id="{00000000-0008-0000-0100-00003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60" name="Check Box 564" hidden="1">
                <a:extLst>
                  <a:ext uri="{63B3BB69-23CF-44E3-9099-C40C66FF867C}">
                    <a14:compatExt spid="_x0000_s4660"/>
                  </a:ext>
                  <a:ext uri="{FF2B5EF4-FFF2-40B4-BE49-F238E27FC236}">
                    <a16:creationId xmlns:a16="http://schemas.microsoft.com/office/drawing/2014/main" id="{00000000-0008-0000-0100-00003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61" name="Check Box 565" hidden="1">
                <a:extLst>
                  <a:ext uri="{63B3BB69-23CF-44E3-9099-C40C66FF867C}">
                    <a14:compatExt spid="_x0000_s4661"/>
                  </a:ext>
                  <a:ext uri="{FF2B5EF4-FFF2-40B4-BE49-F238E27FC236}">
                    <a16:creationId xmlns:a16="http://schemas.microsoft.com/office/drawing/2014/main" id="{00000000-0008-0000-0100-00003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62" name="Check Box 566" hidden="1">
                <a:extLst>
                  <a:ext uri="{63B3BB69-23CF-44E3-9099-C40C66FF867C}">
                    <a14:compatExt spid="_x0000_s4662"/>
                  </a:ext>
                  <a:ext uri="{FF2B5EF4-FFF2-40B4-BE49-F238E27FC236}">
                    <a16:creationId xmlns:a16="http://schemas.microsoft.com/office/drawing/2014/main" id="{00000000-0008-0000-0100-00003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166</xdr:row>
          <xdr:rowOff>17357</xdr:rowOff>
        </xdr:from>
        <xdr:to>
          <xdr:col>4</xdr:col>
          <xdr:colOff>2574713</xdr:colOff>
          <xdr:row>166</xdr:row>
          <xdr:rowOff>555202</xdr:rowOff>
        </xdr:to>
        <xdr:grpSp>
          <xdr:nvGrpSpPr>
            <xdr:cNvPr id="712" name="Groupe 711">
              <a:extLst>
                <a:ext uri="{FF2B5EF4-FFF2-40B4-BE49-F238E27FC236}">
                  <a16:creationId xmlns:a16="http://schemas.microsoft.com/office/drawing/2014/main" id="{00000000-0008-0000-0100-0000C8020000}"/>
                </a:ext>
              </a:extLst>
            </xdr:cNvPr>
            <xdr:cNvGrpSpPr>
              <a:grpSpLocks/>
            </xdr:cNvGrpSpPr>
          </xdr:nvGrpSpPr>
          <xdr:grpSpPr>
            <a:xfrm>
              <a:off x="7622956" y="91189024"/>
              <a:ext cx="2459090" cy="530225"/>
              <a:chOff x="7276689" y="6477633"/>
              <a:chExt cx="2462936" cy="618764"/>
            </a:xfrm>
          </xdr:grpSpPr>
          <xdr:sp macro="" textlink="">
            <xdr:nvSpPr>
              <xdr:cNvPr id="4663" name="Check Box 567" hidden="1">
                <a:extLst>
                  <a:ext uri="{63B3BB69-23CF-44E3-9099-C40C66FF867C}">
                    <a14:compatExt spid="_x0000_s4663"/>
                  </a:ext>
                  <a:ext uri="{FF2B5EF4-FFF2-40B4-BE49-F238E27FC236}">
                    <a16:creationId xmlns:a16="http://schemas.microsoft.com/office/drawing/2014/main" id="{00000000-0008-0000-0100-00003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64" name="Check Box 568" hidden="1">
                <a:extLst>
                  <a:ext uri="{63B3BB69-23CF-44E3-9099-C40C66FF867C}">
                    <a14:compatExt spid="_x0000_s4664"/>
                  </a:ext>
                  <a:ext uri="{FF2B5EF4-FFF2-40B4-BE49-F238E27FC236}">
                    <a16:creationId xmlns:a16="http://schemas.microsoft.com/office/drawing/2014/main" id="{00000000-0008-0000-0100-00003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65" name="Check Box 569" hidden="1">
                <a:extLst>
                  <a:ext uri="{63B3BB69-23CF-44E3-9099-C40C66FF867C}">
                    <a14:compatExt spid="_x0000_s4665"/>
                  </a:ext>
                  <a:ext uri="{FF2B5EF4-FFF2-40B4-BE49-F238E27FC236}">
                    <a16:creationId xmlns:a16="http://schemas.microsoft.com/office/drawing/2014/main" id="{00000000-0008-0000-0100-00003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66" name="Check Box 570" hidden="1">
                <a:extLst>
                  <a:ext uri="{63B3BB69-23CF-44E3-9099-C40C66FF867C}">
                    <a14:compatExt spid="_x0000_s4666"/>
                  </a:ext>
                  <a:ext uri="{FF2B5EF4-FFF2-40B4-BE49-F238E27FC236}">
                    <a16:creationId xmlns:a16="http://schemas.microsoft.com/office/drawing/2014/main" id="{00000000-0008-0000-0100-00003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167</xdr:row>
          <xdr:rowOff>17357</xdr:rowOff>
        </xdr:from>
        <xdr:to>
          <xdr:col>4</xdr:col>
          <xdr:colOff>2574713</xdr:colOff>
          <xdr:row>167</xdr:row>
          <xdr:rowOff>555202</xdr:rowOff>
        </xdr:to>
        <xdr:grpSp>
          <xdr:nvGrpSpPr>
            <xdr:cNvPr id="717" name="Groupe 716">
              <a:extLst>
                <a:ext uri="{FF2B5EF4-FFF2-40B4-BE49-F238E27FC236}">
                  <a16:creationId xmlns:a16="http://schemas.microsoft.com/office/drawing/2014/main" id="{00000000-0008-0000-0100-0000CD020000}"/>
                </a:ext>
              </a:extLst>
            </xdr:cNvPr>
            <xdr:cNvGrpSpPr>
              <a:grpSpLocks/>
            </xdr:cNvGrpSpPr>
          </xdr:nvGrpSpPr>
          <xdr:grpSpPr>
            <a:xfrm>
              <a:off x="7622956" y="91774131"/>
              <a:ext cx="2459090" cy="530225"/>
              <a:chOff x="7276689" y="6477633"/>
              <a:chExt cx="2462936" cy="618764"/>
            </a:xfrm>
          </xdr:grpSpPr>
          <xdr:sp macro="" textlink="">
            <xdr:nvSpPr>
              <xdr:cNvPr id="4667" name="Check Box 571" hidden="1">
                <a:extLst>
                  <a:ext uri="{63B3BB69-23CF-44E3-9099-C40C66FF867C}">
                    <a14:compatExt spid="_x0000_s4667"/>
                  </a:ext>
                  <a:ext uri="{FF2B5EF4-FFF2-40B4-BE49-F238E27FC236}">
                    <a16:creationId xmlns:a16="http://schemas.microsoft.com/office/drawing/2014/main" id="{00000000-0008-0000-0100-00003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68" name="Check Box 572" hidden="1">
                <a:extLst>
                  <a:ext uri="{63B3BB69-23CF-44E3-9099-C40C66FF867C}">
                    <a14:compatExt spid="_x0000_s4668"/>
                  </a:ext>
                  <a:ext uri="{FF2B5EF4-FFF2-40B4-BE49-F238E27FC236}">
                    <a16:creationId xmlns:a16="http://schemas.microsoft.com/office/drawing/2014/main" id="{00000000-0008-0000-0100-00003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69" name="Check Box 573" hidden="1">
                <a:extLst>
                  <a:ext uri="{63B3BB69-23CF-44E3-9099-C40C66FF867C}">
                    <a14:compatExt spid="_x0000_s4669"/>
                  </a:ext>
                  <a:ext uri="{FF2B5EF4-FFF2-40B4-BE49-F238E27FC236}">
                    <a16:creationId xmlns:a16="http://schemas.microsoft.com/office/drawing/2014/main" id="{00000000-0008-0000-0100-00003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70" name="Check Box 574" hidden="1">
                <a:extLst>
                  <a:ext uri="{63B3BB69-23CF-44E3-9099-C40C66FF867C}">
                    <a14:compatExt spid="_x0000_s4670"/>
                  </a:ext>
                  <a:ext uri="{FF2B5EF4-FFF2-40B4-BE49-F238E27FC236}">
                    <a16:creationId xmlns:a16="http://schemas.microsoft.com/office/drawing/2014/main" id="{00000000-0008-0000-0100-00003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168</xdr:row>
          <xdr:rowOff>17357</xdr:rowOff>
        </xdr:from>
        <xdr:to>
          <xdr:col>4</xdr:col>
          <xdr:colOff>2574713</xdr:colOff>
          <xdr:row>168</xdr:row>
          <xdr:rowOff>555202</xdr:rowOff>
        </xdr:to>
        <xdr:grpSp>
          <xdr:nvGrpSpPr>
            <xdr:cNvPr id="722" name="Groupe 721">
              <a:extLst>
                <a:ext uri="{FF2B5EF4-FFF2-40B4-BE49-F238E27FC236}">
                  <a16:creationId xmlns:a16="http://schemas.microsoft.com/office/drawing/2014/main" id="{00000000-0008-0000-0100-0000D2020000}"/>
                </a:ext>
              </a:extLst>
            </xdr:cNvPr>
            <xdr:cNvGrpSpPr>
              <a:grpSpLocks/>
            </xdr:cNvGrpSpPr>
          </xdr:nvGrpSpPr>
          <xdr:grpSpPr>
            <a:xfrm>
              <a:off x="7622956" y="92359238"/>
              <a:ext cx="2459090" cy="530225"/>
              <a:chOff x="7276689" y="6477633"/>
              <a:chExt cx="2462936" cy="618764"/>
            </a:xfrm>
          </xdr:grpSpPr>
          <xdr:sp macro="" textlink="">
            <xdr:nvSpPr>
              <xdr:cNvPr id="4671" name="Check Box 575" hidden="1">
                <a:extLst>
                  <a:ext uri="{63B3BB69-23CF-44E3-9099-C40C66FF867C}">
                    <a14:compatExt spid="_x0000_s4671"/>
                  </a:ext>
                  <a:ext uri="{FF2B5EF4-FFF2-40B4-BE49-F238E27FC236}">
                    <a16:creationId xmlns:a16="http://schemas.microsoft.com/office/drawing/2014/main" id="{00000000-0008-0000-0100-00003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72" name="Check Box 576" hidden="1">
                <a:extLst>
                  <a:ext uri="{63B3BB69-23CF-44E3-9099-C40C66FF867C}">
                    <a14:compatExt spid="_x0000_s4672"/>
                  </a:ext>
                  <a:ext uri="{FF2B5EF4-FFF2-40B4-BE49-F238E27FC236}">
                    <a16:creationId xmlns:a16="http://schemas.microsoft.com/office/drawing/2014/main" id="{00000000-0008-0000-0100-00004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73" name="Check Box 577" hidden="1">
                <a:extLst>
                  <a:ext uri="{63B3BB69-23CF-44E3-9099-C40C66FF867C}">
                    <a14:compatExt spid="_x0000_s4673"/>
                  </a:ext>
                  <a:ext uri="{FF2B5EF4-FFF2-40B4-BE49-F238E27FC236}">
                    <a16:creationId xmlns:a16="http://schemas.microsoft.com/office/drawing/2014/main" id="{00000000-0008-0000-0100-00004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74" name="Check Box 578" hidden="1">
                <a:extLst>
                  <a:ext uri="{63B3BB69-23CF-44E3-9099-C40C66FF867C}">
                    <a14:compatExt spid="_x0000_s4674"/>
                  </a:ext>
                  <a:ext uri="{FF2B5EF4-FFF2-40B4-BE49-F238E27FC236}">
                    <a16:creationId xmlns:a16="http://schemas.microsoft.com/office/drawing/2014/main" id="{00000000-0008-0000-0100-00004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169</xdr:row>
          <xdr:rowOff>17357</xdr:rowOff>
        </xdr:from>
        <xdr:to>
          <xdr:col>4</xdr:col>
          <xdr:colOff>2574713</xdr:colOff>
          <xdr:row>169</xdr:row>
          <xdr:rowOff>555202</xdr:rowOff>
        </xdr:to>
        <xdr:grpSp>
          <xdr:nvGrpSpPr>
            <xdr:cNvPr id="727" name="Groupe 726">
              <a:extLst>
                <a:ext uri="{FF2B5EF4-FFF2-40B4-BE49-F238E27FC236}">
                  <a16:creationId xmlns:a16="http://schemas.microsoft.com/office/drawing/2014/main" id="{00000000-0008-0000-0100-0000D7020000}"/>
                </a:ext>
              </a:extLst>
            </xdr:cNvPr>
            <xdr:cNvGrpSpPr>
              <a:grpSpLocks/>
            </xdr:cNvGrpSpPr>
          </xdr:nvGrpSpPr>
          <xdr:grpSpPr>
            <a:xfrm>
              <a:off x="7622956" y="92944346"/>
              <a:ext cx="2459090" cy="530225"/>
              <a:chOff x="7276689" y="6477633"/>
              <a:chExt cx="2462936" cy="618764"/>
            </a:xfrm>
          </xdr:grpSpPr>
          <xdr:sp macro="" textlink="">
            <xdr:nvSpPr>
              <xdr:cNvPr id="4675" name="Check Box 579" hidden="1">
                <a:extLst>
                  <a:ext uri="{63B3BB69-23CF-44E3-9099-C40C66FF867C}">
                    <a14:compatExt spid="_x0000_s4675"/>
                  </a:ext>
                  <a:ext uri="{FF2B5EF4-FFF2-40B4-BE49-F238E27FC236}">
                    <a16:creationId xmlns:a16="http://schemas.microsoft.com/office/drawing/2014/main" id="{00000000-0008-0000-0100-00004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76" name="Check Box 580" hidden="1">
                <a:extLst>
                  <a:ext uri="{63B3BB69-23CF-44E3-9099-C40C66FF867C}">
                    <a14:compatExt spid="_x0000_s4676"/>
                  </a:ext>
                  <a:ext uri="{FF2B5EF4-FFF2-40B4-BE49-F238E27FC236}">
                    <a16:creationId xmlns:a16="http://schemas.microsoft.com/office/drawing/2014/main" id="{00000000-0008-0000-0100-00004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77" name="Check Box 581" hidden="1">
                <a:extLst>
                  <a:ext uri="{63B3BB69-23CF-44E3-9099-C40C66FF867C}">
                    <a14:compatExt spid="_x0000_s4677"/>
                  </a:ext>
                  <a:ext uri="{FF2B5EF4-FFF2-40B4-BE49-F238E27FC236}">
                    <a16:creationId xmlns:a16="http://schemas.microsoft.com/office/drawing/2014/main" id="{00000000-0008-0000-0100-00004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78" name="Check Box 582" hidden="1">
                <a:extLst>
                  <a:ext uri="{63B3BB69-23CF-44E3-9099-C40C66FF867C}">
                    <a14:compatExt spid="_x0000_s4678"/>
                  </a:ext>
                  <a:ext uri="{FF2B5EF4-FFF2-40B4-BE49-F238E27FC236}">
                    <a16:creationId xmlns:a16="http://schemas.microsoft.com/office/drawing/2014/main" id="{00000000-0008-0000-0100-00004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170</xdr:row>
          <xdr:rowOff>17357</xdr:rowOff>
        </xdr:from>
        <xdr:to>
          <xdr:col>4</xdr:col>
          <xdr:colOff>2574713</xdr:colOff>
          <xdr:row>170</xdr:row>
          <xdr:rowOff>555202</xdr:rowOff>
        </xdr:to>
        <xdr:grpSp>
          <xdr:nvGrpSpPr>
            <xdr:cNvPr id="732" name="Groupe 731">
              <a:extLst>
                <a:ext uri="{FF2B5EF4-FFF2-40B4-BE49-F238E27FC236}">
                  <a16:creationId xmlns:a16="http://schemas.microsoft.com/office/drawing/2014/main" id="{00000000-0008-0000-0100-0000DC020000}"/>
                </a:ext>
              </a:extLst>
            </xdr:cNvPr>
            <xdr:cNvGrpSpPr>
              <a:grpSpLocks/>
            </xdr:cNvGrpSpPr>
          </xdr:nvGrpSpPr>
          <xdr:grpSpPr>
            <a:xfrm>
              <a:off x="7622956" y="93529453"/>
              <a:ext cx="2459090" cy="530225"/>
              <a:chOff x="7276689" y="6477633"/>
              <a:chExt cx="2462936" cy="618764"/>
            </a:xfrm>
          </xdr:grpSpPr>
          <xdr:sp macro="" textlink="">
            <xdr:nvSpPr>
              <xdr:cNvPr id="4679" name="Check Box 583" hidden="1">
                <a:extLst>
                  <a:ext uri="{63B3BB69-23CF-44E3-9099-C40C66FF867C}">
                    <a14:compatExt spid="_x0000_s4679"/>
                  </a:ext>
                  <a:ext uri="{FF2B5EF4-FFF2-40B4-BE49-F238E27FC236}">
                    <a16:creationId xmlns:a16="http://schemas.microsoft.com/office/drawing/2014/main" id="{00000000-0008-0000-0100-00004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80" name="Check Box 584" hidden="1">
                <a:extLst>
                  <a:ext uri="{63B3BB69-23CF-44E3-9099-C40C66FF867C}">
                    <a14:compatExt spid="_x0000_s4680"/>
                  </a:ext>
                  <a:ext uri="{FF2B5EF4-FFF2-40B4-BE49-F238E27FC236}">
                    <a16:creationId xmlns:a16="http://schemas.microsoft.com/office/drawing/2014/main" id="{00000000-0008-0000-0100-00004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81" name="Check Box 585" hidden="1">
                <a:extLst>
                  <a:ext uri="{63B3BB69-23CF-44E3-9099-C40C66FF867C}">
                    <a14:compatExt spid="_x0000_s4681"/>
                  </a:ext>
                  <a:ext uri="{FF2B5EF4-FFF2-40B4-BE49-F238E27FC236}">
                    <a16:creationId xmlns:a16="http://schemas.microsoft.com/office/drawing/2014/main" id="{00000000-0008-0000-0100-00004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82" name="Check Box 586" hidden="1">
                <a:extLst>
                  <a:ext uri="{63B3BB69-23CF-44E3-9099-C40C66FF867C}">
                    <a14:compatExt spid="_x0000_s4682"/>
                  </a:ext>
                  <a:ext uri="{FF2B5EF4-FFF2-40B4-BE49-F238E27FC236}">
                    <a16:creationId xmlns:a16="http://schemas.microsoft.com/office/drawing/2014/main" id="{00000000-0008-0000-0100-00004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171</xdr:row>
          <xdr:rowOff>17357</xdr:rowOff>
        </xdr:from>
        <xdr:to>
          <xdr:col>4</xdr:col>
          <xdr:colOff>2574713</xdr:colOff>
          <xdr:row>171</xdr:row>
          <xdr:rowOff>555202</xdr:rowOff>
        </xdr:to>
        <xdr:grpSp>
          <xdr:nvGrpSpPr>
            <xdr:cNvPr id="737" name="Groupe 736">
              <a:extLst>
                <a:ext uri="{FF2B5EF4-FFF2-40B4-BE49-F238E27FC236}">
                  <a16:creationId xmlns:a16="http://schemas.microsoft.com/office/drawing/2014/main" id="{00000000-0008-0000-0100-0000E1020000}"/>
                </a:ext>
              </a:extLst>
            </xdr:cNvPr>
            <xdr:cNvGrpSpPr>
              <a:grpSpLocks/>
            </xdr:cNvGrpSpPr>
          </xdr:nvGrpSpPr>
          <xdr:grpSpPr>
            <a:xfrm>
              <a:off x="7622956" y="94114560"/>
              <a:ext cx="2459090" cy="530225"/>
              <a:chOff x="7276689" y="6477633"/>
              <a:chExt cx="2462936" cy="618764"/>
            </a:xfrm>
          </xdr:grpSpPr>
          <xdr:sp macro="" textlink="">
            <xdr:nvSpPr>
              <xdr:cNvPr id="4683" name="Check Box 587" hidden="1">
                <a:extLst>
                  <a:ext uri="{63B3BB69-23CF-44E3-9099-C40C66FF867C}">
                    <a14:compatExt spid="_x0000_s4683"/>
                  </a:ext>
                  <a:ext uri="{FF2B5EF4-FFF2-40B4-BE49-F238E27FC236}">
                    <a16:creationId xmlns:a16="http://schemas.microsoft.com/office/drawing/2014/main" id="{00000000-0008-0000-0100-00004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84" name="Check Box 588" hidden="1">
                <a:extLst>
                  <a:ext uri="{63B3BB69-23CF-44E3-9099-C40C66FF867C}">
                    <a14:compatExt spid="_x0000_s4684"/>
                  </a:ext>
                  <a:ext uri="{FF2B5EF4-FFF2-40B4-BE49-F238E27FC236}">
                    <a16:creationId xmlns:a16="http://schemas.microsoft.com/office/drawing/2014/main" id="{00000000-0008-0000-0100-00004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85" name="Check Box 589" hidden="1">
                <a:extLst>
                  <a:ext uri="{63B3BB69-23CF-44E3-9099-C40C66FF867C}">
                    <a14:compatExt spid="_x0000_s4685"/>
                  </a:ext>
                  <a:ext uri="{FF2B5EF4-FFF2-40B4-BE49-F238E27FC236}">
                    <a16:creationId xmlns:a16="http://schemas.microsoft.com/office/drawing/2014/main" id="{00000000-0008-0000-0100-00004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86" name="Check Box 590" hidden="1">
                <a:extLst>
                  <a:ext uri="{63B3BB69-23CF-44E3-9099-C40C66FF867C}">
                    <a14:compatExt spid="_x0000_s4686"/>
                  </a:ext>
                  <a:ext uri="{FF2B5EF4-FFF2-40B4-BE49-F238E27FC236}">
                    <a16:creationId xmlns:a16="http://schemas.microsoft.com/office/drawing/2014/main" id="{00000000-0008-0000-0100-00004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172</xdr:row>
          <xdr:rowOff>17357</xdr:rowOff>
        </xdr:from>
        <xdr:to>
          <xdr:col>4</xdr:col>
          <xdr:colOff>2574713</xdr:colOff>
          <xdr:row>172</xdr:row>
          <xdr:rowOff>555202</xdr:rowOff>
        </xdr:to>
        <xdr:grpSp>
          <xdr:nvGrpSpPr>
            <xdr:cNvPr id="742" name="Groupe 741">
              <a:extLst>
                <a:ext uri="{FF2B5EF4-FFF2-40B4-BE49-F238E27FC236}">
                  <a16:creationId xmlns:a16="http://schemas.microsoft.com/office/drawing/2014/main" id="{00000000-0008-0000-0100-0000E6020000}"/>
                </a:ext>
              </a:extLst>
            </xdr:cNvPr>
            <xdr:cNvGrpSpPr>
              <a:grpSpLocks/>
            </xdr:cNvGrpSpPr>
          </xdr:nvGrpSpPr>
          <xdr:grpSpPr>
            <a:xfrm>
              <a:off x="7622956" y="94699667"/>
              <a:ext cx="2459090" cy="530225"/>
              <a:chOff x="7276689" y="6477633"/>
              <a:chExt cx="2462936" cy="618764"/>
            </a:xfrm>
          </xdr:grpSpPr>
          <xdr:sp macro="" textlink="">
            <xdr:nvSpPr>
              <xdr:cNvPr id="4687" name="Check Box 591" hidden="1">
                <a:extLst>
                  <a:ext uri="{63B3BB69-23CF-44E3-9099-C40C66FF867C}">
                    <a14:compatExt spid="_x0000_s4687"/>
                  </a:ext>
                  <a:ext uri="{FF2B5EF4-FFF2-40B4-BE49-F238E27FC236}">
                    <a16:creationId xmlns:a16="http://schemas.microsoft.com/office/drawing/2014/main" id="{00000000-0008-0000-0100-00004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88" name="Check Box 592" hidden="1">
                <a:extLst>
                  <a:ext uri="{63B3BB69-23CF-44E3-9099-C40C66FF867C}">
                    <a14:compatExt spid="_x0000_s4688"/>
                  </a:ext>
                  <a:ext uri="{FF2B5EF4-FFF2-40B4-BE49-F238E27FC236}">
                    <a16:creationId xmlns:a16="http://schemas.microsoft.com/office/drawing/2014/main" id="{00000000-0008-0000-0100-00005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89" name="Check Box 593" hidden="1">
                <a:extLst>
                  <a:ext uri="{63B3BB69-23CF-44E3-9099-C40C66FF867C}">
                    <a14:compatExt spid="_x0000_s4689"/>
                  </a:ext>
                  <a:ext uri="{FF2B5EF4-FFF2-40B4-BE49-F238E27FC236}">
                    <a16:creationId xmlns:a16="http://schemas.microsoft.com/office/drawing/2014/main" id="{00000000-0008-0000-0100-00005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90" name="Check Box 594" hidden="1">
                <a:extLst>
                  <a:ext uri="{63B3BB69-23CF-44E3-9099-C40C66FF867C}">
                    <a14:compatExt spid="_x0000_s4690"/>
                  </a:ext>
                  <a:ext uri="{FF2B5EF4-FFF2-40B4-BE49-F238E27FC236}">
                    <a16:creationId xmlns:a16="http://schemas.microsoft.com/office/drawing/2014/main" id="{00000000-0008-0000-0100-00005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173</xdr:row>
          <xdr:rowOff>17357</xdr:rowOff>
        </xdr:from>
        <xdr:to>
          <xdr:col>4</xdr:col>
          <xdr:colOff>2574713</xdr:colOff>
          <xdr:row>173</xdr:row>
          <xdr:rowOff>555202</xdr:rowOff>
        </xdr:to>
        <xdr:grpSp>
          <xdr:nvGrpSpPr>
            <xdr:cNvPr id="747" name="Groupe 746">
              <a:extLst>
                <a:ext uri="{FF2B5EF4-FFF2-40B4-BE49-F238E27FC236}">
                  <a16:creationId xmlns:a16="http://schemas.microsoft.com/office/drawing/2014/main" id="{00000000-0008-0000-0100-0000EB020000}"/>
                </a:ext>
              </a:extLst>
            </xdr:cNvPr>
            <xdr:cNvGrpSpPr>
              <a:grpSpLocks/>
            </xdr:cNvGrpSpPr>
          </xdr:nvGrpSpPr>
          <xdr:grpSpPr>
            <a:xfrm>
              <a:off x="7622956" y="95284774"/>
              <a:ext cx="2459090" cy="530225"/>
              <a:chOff x="7276689" y="6477633"/>
              <a:chExt cx="2462936" cy="618764"/>
            </a:xfrm>
          </xdr:grpSpPr>
          <xdr:sp macro="" textlink="">
            <xdr:nvSpPr>
              <xdr:cNvPr id="4691" name="Check Box 595" hidden="1">
                <a:extLst>
                  <a:ext uri="{63B3BB69-23CF-44E3-9099-C40C66FF867C}">
                    <a14:compatExt spid="_x0000_s4691"/>
                  </a:ext>
                  <a:ext uri="{FF2B5EF4-FFF2-40B4-BE49-F238E27FC236}">
                    <a16:creationId xmlns:a16="http://schemas.microsoft.com/office/drawing/2014/main" id="{00000000-0008-0000-0100-00005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92" name="Check Box 596" hidden="1">
                <a:extLst>
                  <a:ext uri="{63B3BB69-23CF-44E3-9099-C40C66FF867C}">
                    <a14:compatExt spid="_x0000_s4692"/>
                  </a:ext>
                  <a:ext uri="{FF2B5EF4-FFF2-40B4-BE49-F238E27FC236}">
                    <a16:creationId xmlns:a16="http://schemas.microsoft.com/office/drawing/2014/main" id="{00000000-0008-0000-0100-00005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93" name="Check Box 597" hidden="1">
                <a:extLst>
                  <a:ext uri="{63B3BB69-23CF-44E3-9099-C40C66FF867C}">
                    <a14:compatExt spid="_x0000_s4693"/>
                  </a:ext>
                  <a:ext uri="{FF2B5EF4-FFF2-40B4-BE49-F238E27FC236}">
                    <a16:creationId xmlns:a16="http://schemas.microsoft.com/office/drawing/2014/main" id="{00000000-0008-0000-0100-00005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94" name="Check Box 598" hidden="1">
                <a:extLst>
                  <a:ext uri="{63B3BB69-23CF-44E3-9099-C40C66FF867C}">
                    <a14:compatExt spid="_x0000_s4694"/>
                  </a:ext>
                  <a:ext uri="{FF2B5EF4-FFF2-40B4-BE49-F238E27FC236}">
                    <a16:creationId xmlns:a16="http://schemas.microsoft.com/office/drawing/2014/main" id="{00000000-0008-0000-0100-00005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174</xdr:row>
          <xdr:rowOff>17357</xdr:rowOff>
        </xdr:from>
        <xdr:to>
          <xdr:col>4</xdr:col>
          <xdr:colOff>2574713</xdr:colOff>
          <xdr:row>174</xdr:row>
          <xdr:rowOff>555202</xdr:rowOff>
        </xdr:to>
        <xdr:grpSp>
          <xdr:nvGrpSpPr>
            <xdr:cNvPr id="752" name="Groupe 751">
              <a:extLst>
                <a:ext uri="{FF2B5EF4-FFF2-40B4-BE49-F238E27FC236}">
                  <a16:creationId xmlns:a16="http://schemas.microsoft.com/office/drawing/2014/main" id="{00000000-0008-0000-0100-0000F0020000}"/>
                </a:ext>
              </a:extLst>
            </xdr:cNvPr>
            <xdr:cNvGrpSpPr>
              <a:grpSpLocks/>
            </xdr:cNvGrpSpPr>
          </xdr:nvGrpSpPr>
          <xdr:grpSpPr>
            <a:xfrm>
              <a:off x="7622956" y="95869881"/>
              <a:ext cx="2459090" cy="530225"/>
              <a:chOff x="7276689" y="6477633"/>
              <a:chExt cx="2462936" cy="618764"/>
            </a:xfrm>
          </xdr:grpSpPr>
          <xdr:sp macro="" textlink="">
            <xdr:nvSpPr>
              <xdr:cNvPr id="4695" name="Check Box 599" hidden="1">
                <a:extLst>
                  <a:ext uri="{63B3BB69-23CF-44E3-9099-C40C66FF867C}">
                    <a14:compatExt spid="_x0000_s4695"/>
                  </a:ext>
                  <a:ext uri="{FF2B5EF4-FFF2-40B4-BE49-F238E27FC236}">
                    <a16:creationId xmlns:a16="http://schemas.microsoft.com/office/drawing/2014/main" id="{00000000-0008-0000-0100-00005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696" name="Check Box 600" hidden="1">
                <a:extLst>
                  <a:ext uri="{63B3BB69-23CF-44E3-9099-C40C66FF867C}">
                    <a14:compatExt spid="_x0000_s4696"/>
                  </a:ext>
                  <a:ext uri="{FF2B5EF4-FFF2-40B4-BE49-F238E27FC236}">
                    <a16:creationId xmlns:a16="http://schemas.microsoft.com/office/drawing/2014/main" id="{00000000-0008-0000-0100-00005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697" name="Check Box 601" hidden="1">
                <a:extLst>
                  <a:ext uri="{63B3BB69-23CF-44E3-9099-C40C66FF867C}">
                    <a14:compatExt spid="_x0000_s4697"/>
                  </a:ext>
                  <a:ext uri="{FF2B5EF4-FFF2-40B4-BE49-F238E27FC236}">
                    <a16:creationId xmlns:a16="http://schemas.microsoft.com/office/drawing/2014/main" id="{00000000-0008-0000-0100-00005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698" name="Check Box 602" hidden="1">
                <a:extLst>
                  <a:ext uri="{63B3BB69-23CF-44E3-9099-C40C66FF867C}">
                    <a14:compatExt spid="_x0000_s4698"/>
                  </a:ext>
                  <a:ext uri="{FF2B5EF4-FFF2-40B4-BE49-F238E27FC236}">
                    <a16:creationId xmlns:a16="http://schemas.microsoft.com/office/drawing/2014/main" id="{00000000-0008-0000-0100-00005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175</xdr:row>
          <xdr:rowOff>17357</xdr:rowOff>
        </xdr:from>
        <xdr:to>
          <xdr:col>4</xdr:col>
          <xdr:colOff>2574713</xdr:colOff>
          <xdr:row>175</xdr:row>
          <xdr:rowOff>555202</xdr:rowOff>
        </xdr:to>
        <xdr:grpSp>
          <xdr:nvGrpSpPr>
            <xdr:cNvPr id="757" name="Groupe 756">
              <a:extLst>
                <a:ext uri="{FF2B5EF4-FFF2-40B4-BE49-F238E27FC236}">
                  <a16:creationId xmlns:a16="http://schemas.microsoft.com/office/drawing/2014/main" id="{00000000-0008-0000-0100-0000F5020000}"/>
                </a:ext>
              </a:extLst>
            </xdr:cNvPr>
            <xdr:cNvGrpSpPr>
              <a:grpSpLocks/>
            </xdr:cNvGrpSpPr>
          </xdr:nvGrpSpPr>
          <xdr:grpSpPr>
            <a:xfrm>
              <a:off x="7622956" y="96454988"/>
              <a:ext cx="2459090" cy="530225"/>
              <a:chOff x="7276689" y="6477633"/>
              <a:chExt cx="2462936" cy="618764"/>
            </a:xfrm>
          </xdr:grpSpPr>
          <xdr:sp macro="" textlink="">
            <xdr:nvSpPr>
              <xdr:cNvPr id="4699" name="Check Box 603" hidden="1">
                <a:extLst>
                  <a:ext uri="{63B3BB69-23CF-44E3-9099-C40C66FF867C}">
                    <a14:compatExt spid="_x0000_s4699"/>
                  </a:ext>
                  <a:ext uri="{FF2B5EF4-FFF2-40B4-BE49-F238E27FC236}">
                    <a16:creationId xmlns:a16="http://schemas.microsoft.com/office/drawing/2014/main" id="{00000000-0008-0000-0100-00005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00" name="Check Box 604" hidden="1">
                <a:extLst>
                  <a:ext uri="{63B3BB69-23CF-44E3-9099-C40C66FF867C}">
                    <a14:compatExt spid="_x0000_s4700"/>
                  </a:ext>
                  <a:ext uri="{FF2B5EF4-FFF2-40B4-BE49-F238E27FC236}">
                    <a16:creationId xmlns:a16="http://schemas.microsoft.com/office/drawing/2014/main" id="{00000000-0008-0000-0100-00005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01" name="Check Box 605" hidden="1">
                <a:extLst>
                  <a:ext uri="{63B3BB69-23CF-44E3-9099-C40C66FF867C}">
                    <a14:compatExt spid="_x0000_s4701"/>
                  </a:ext>
                  <a:ext uri="{FF2B5EF4-FFF2-40B4-BE49-F238E27FC236}">
                    <a16:creationId xmlns:a16="http://schemas.microsoft.com/office/drawing/2014/main" id="{00000000-0008-0000-0100-00005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02" name="Check Box 606" hidden="1">
                <a:extLst>
                  <a:ext uri="{63B3BB69-23CF-44E3-9099-C40C66FF867C}">
                    <a14:compatExt spid="_x0000_s4702"/>
                  </a:ext>
                  <a:ext uri="{FF2B5EF4-FFF2-40B4-BE49-F238E27FC236}">
                    <a16:creationId xmlns:a16="http://schemas.microsoft.com/office/drawing/2014/main" id="{00000000-0008-0000-0100-00005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176</xdr:row>
          <xdr:rowOff>17357</xdr:rowOff>
        </xdr:from>
        <xdr:to>
          <xdr:col>4</xdr:col>
          <xdr:colOff>2574713</xdr:colOff>
          <xdr:row>176</xdr:row>
          <xdr:rowOff>555202</xdr:rowOff>
        </xdr:to>
        <xdr:grpSp>
          <xdr:nvGrpSpPr>
            <xdr:cNvPr id="762" name="Groupe 761">
              <a:extLst>
                <a:ext uri="{FF2B5EF4-FFF2-40B4-BE49-F238E27FC236}">
                  <a16:creationId xmlns:a16="http://schemas.microsoft.com/office/drawing/2014/main" id="{00000000-0008-0000-0100-0000FA020000}"/>
                </a:ext>
              </a:extLst>
            </xdr:cNvPr>
            <xdr:cNvGrpSpPr>
              <a:grpSpLocks/>
            </xdr:cNvGrpSpPr>
          </xdr:nvGrpSpPr>
          <xdr:grpSpPr>
            <a:xfrm>
              <a:off x="7622956" y="97040096"/>
              <a:ext cx="2459090" cy="530225"/>
              <a:chOff x="7276689" y="6477633"/>
              <a:chExt cx="2462936" cy="618764"/>
            </a:xfrm>
          </xdr:grpSpPr>
          <xdr:sp macro="" textlink="">
            <xdr:nvSpPr>
              <xdr:cNvPr id="4703" name="Check Box 607" hidden="1">
                <a:extLst>
                  <a:ext uri="{63B3BB69-23CF-44E3-9099-C40C66FF867C}">
                    <a14:compatExt spid="_x0000_s4703"/>
                  </a:ext>
                  <a:ext uri="{FF2B5EF4-FFF2-40B4-BE49-F238E27FC236}">
                    <a16:creationId xmlns:a16="http://schemas.microsoft.com/office/drawing/2014/main" id="{00000000-0008-0000-0100-00005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04" name="Check Box 608" hidden="1">
                <a:extLst>
                  <a:ext uri="{63B3BB69-23CF-44E3-9099-C40C66FF867C}">
                    <a14:compatExt spid="_x0000_s4704"/>
                  </a:ext>
                  <a:ext uri="{FF2B5EF4-FFF2-40B4-BE49-F238E27FC236}">
                    <a16:creationId xmlns:a16="http://schemas.microsoft.com/office/drawing/2014/main" id="{00000000-0008-0000-0100-00006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05" name="Check Box 609" hidden="1">
                <a:extLst>
                  <a:ext uri="{63B3BB69-23CF-44E3-9099-C40C66FF867C}">
                    <a14:compatExt spid="_x0000_s4705"/>
                  </a:ext>
                  <a:ext uri="{FF2B5EF4-FFF2-40B4-BE49-F238E27FC236}">
                    <a16:creationId xmlns:a16="http://schemas.microsoft.com/office/drawing/2014/main" id="{00000000-0008-0000-0100-00006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06" name="Check Box 610" hidden="1">
                <a:extLst>
                  <a:ext uri="{63B3BB69-23CF-44E3-9099-C40C66FF867C}">
                    <a14:compatExt spid="_x0000_s4706"/>
                  </a:ext>
                  <a:ext uri="{FF2B5EF4-FFF2-40B4-BE49-F238E27FC236}">
                    <a16:creationId xmlns:a16="http://schemas.microsoft.com/office/drawing/2014/main" id="{00000000-0008-0000-0100-00006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177</xdr:row>
          <xdr:rowOff>17357</xdr:rowOff>
        </xdr:from>
        <xdr:to>
          <xdr:col>4</xdr:col>
          <xdr:colOff>2574713</xdr:colOff>
          <xdr:row>177</xdr:row>
          <xdr:rowOff>555202</xdr:rowOff>
        </xdr:to>
        <xdr:grpSp>
          <xdr:nvGrpSpPr>
            <xdr:cNvPr id="767" name="Groupe 766">
              <a:extLst>
                <a:ext uri="{FF2B5EF4-FFF2-40B4-BE49-F238E27FC236}">
                  <a16:creationId xmlns:a16="http://schemas.microsoft.com/office/drawing/2014/main" id="{00000000-0008-0000-0100-0000FF020000}"/>
                </a:ext>
              </a:extLst>
            </xdr:cNvPr>
            <xdr:cNvGrpSpPr>
              <a:grpSpLocks/>
            </xdr:cNvGrpSpPr>
          </xdr:nvGrpSpPr>
          <xdr:grpSpPr>
            <a:xfrm>
              <a:off x="7622956" y="97625203"/>
              <a:ext cx="2459090" cy="530225"/>
              <a:chOff x="7276689" y="6477633"/>
              <a:chExt cx="2462936" cy="618764"/>
            </a:xfrm>
          </xdr:grpSpPr>
          <xdr:sp macro="" textlink="">
            <xdr:nvSpPr>
              <xdr:cNvPr id="4707" name="Check Box 611" hidden="1">
                <a:extLst>
                  <a:ext uri="{63B3BB69-23CF-44E3-9099-C40C66FF867C}">
                    <a14:compatExt spid="_x0000_s4707"/>
                  </a:ext>
                  <a:ext uri="{FF2B5EF4-FFF2-40B4-BE49-F238E27FC236}">
                    <a16:creationId xmlns:a16="http://schemas.microsoft.com/office/drawing/2014/main" id="{00000000-0008-0000-0100-00006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08" name="Check Box 612" hidden="1">
                <a:extLst>
                  <a:ext uri="{63B3BB69-23CF-44E3-9099-C40C66FF867C}">
                    <a14:compatExt spid="_x0000_s4708"/>
                  </a:ext>
                  <a:ext uri="{FF2B5EF4-FFF2-40B4-BE49-F238E27FC236}">
                    <a16:creationId xmlns:a16="http://schemas.microsoft.com/office/drawing/2014/main" id="{00000000-0008-0000-0100-00006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09" name="Check Box 613" hidden="1">
                <a:extLst>
                  <a:ext uri="{63B3BB69-23CF-44E3-9099-C40C66FF867C}">
                    <a14:compatExt spid="_x0000_s4709"/>
                  </a:ext>
                  <a:ext uri="{FF2B5EF4-FFF2-40B4-BE49-F238E27FC236}">
                    <a16:creationId xmlns:a16="http://schemas.microsoft.com/office/drawing/2014/main" id="{00000000-0008-0000-0100-00006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10" name="Check Box 614" hidden="1">
                <a:extLst>
                  <a:ext uri="{63B3BB69-23CF-44E3-9099-C40C66FF867C}">
                    <a14:compatExt spid="_x0000_s4710"/>
                  </a:ext>
                  <a:ext uri="{FF2B5EF4-FFF2-40B4-BE49-F238E27FC236}">
                    <a16:creationId xmlns:a16="http://schemas.microsoft.com/office/drawing/2014/main" id="{00000000-0008-0000-0100-00006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178</xdr:row>
          <xdr:rowOff>17357</xdr:rowOff>
        </xdr:from>
        <xdr:to>
          <xdr:col>4</xdr:col>
          <xdr:colOff>2574713</xdr:colOff>
          <xdr:row>178</xdr:row>
          <xdr:rowOff>555202</xdr:rowOff>
        </xdr:to>
        <xdr:grpSp>
          <xdr:nvGrpSpPr>
            <xdr:cNvPr id="772" name="Groupe 771">
              <a:extLst>
                <a:ext uri="{FF2B5EF4-FFF2-40B4-BE49-F238E27FC236}">
                  <a16:creationId xmlns:a16="http://schemas.microsoft.com/office/drawing/2014/main" id="{00000000-0008-0000-0100-000004030000}"/>
                </a:ext>
              </a:extLst>
            </xdr:cNvPr>
            <xdr:cNvGrpSpPr>
              <a:grpSpLocks/>
            </xdr:cNvGrpSpPr>
          </xdr:nvGrpSpPr>
          <xdr:grpSpPr>
            <a:xfrm>
              <a:off x="7622956" y="98210310"/>
              <a:ext cx="2459090" cy="530225"/>
              <a:chOff x="7276689" y="6477633"/>
              <a:chExt cx="2462936" cy="618764"/>
            </a:xfrm>
          </xdr:grpSpPr>
          <xdr:sp macro="" textlink="">
            <xdr:nvSpPr>
              <xdr:cNvPr id="4711" name="Check Box 615" hidden="1">
                <a:extLst>
                  <a:ext uri="{63B3BB69-23CF-44E3-9099-C40C66FF867C}">
                    <a14:compatExt spid="_x0000_s4711"/>
                  </a:ext>
                  <a:ext uri="{FF2B5EF4-FFF2-40B4-BE49-F238E27FC236}">
                    <a16:creationId xmlns:a16="http://schemas.microsoft.com/office/drawing/2014/main" id="{00000000-0008-0000-0100-00006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12" name="Check Box 616" hidden="1">
                <a:extLst>
                  <a:ext uri="{63B3BB69-23CF-44E3-9099-C40C66FF867C}">
                    <a14:compatExt spid="_x0000_s4712"/>
                  </a:ext>
                  <a:ext uri="{FF2B5EF4-FFF2-40B4-BE49-F238E27FC236}">
                    <a16:creationId xmlns:a16="http://schemas.microsoft.com/office/drawing/2014/main" id="{00000000-0008-0000-0100-00006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13" name="Check Box 617" hidden="1">
                <a:extLst>
                  <a:ext uri="{63B3BB69-23CF-44E3-9099-C40C66FF867C}">
                    <a14:compatExt spid="_x0000_s4713"/>
                  </a:ext>
                  <a:ext uri="{FF2B5EF4-FFF2-40B4-BE49-F238E27FC236}">
                    <a16:creationId xmlns:a16="http://schemas.microsoft.com/office/drawing/2014/main" id="{00000000-0008-0000-0100-00006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14" name="Check Box 618" hidden="1">
                <a:extLst>
                  <a:ext uri="{63B3BB69-23CF-44E3-9099-C40C66FF867C}">
                    <a14:compatExt spid="_x0000_s4714"/>
                  </a:ext>
                  <a:ext uri="{FF2B5EF4-FFF2-40B4-BE49-F238E27FC236}">
                    <a16:creationId xmlns:a16="http://schemas.microsoft.com/office/drawing/2014/main" id="{00000000-0008-0000-0100-00006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179</xdr:row>
          <xdr:rowOff>17357</xdr:rowOff>
        </xdr:from>
        <xdr:to>
          <xdr:col>4</xdr:col>
          <xdr:colOff>2574713</xdr:colOff>
          <xdr:row>179</xdr:row>
          <xdr:rowOff>555202</xdr:rowOff>
        </xdr:to>
        <xdr:grpSp>
          <xdr:nvGrpSpPr>
            <xdr:cNvPr id="777" name="Groupe 776">
              <a:extLst>
                <a:ext uri="{FF2B5EF4-FFF2-40B4-BE49-F238E27FC236}">
                  <a16:creationId xmlns:a16="http://schemas.microsoft.com/office/drawing/2014/main" id="{00000000-0008-0000-0100-000009030000}"/>
                </a:ext>
              </a:extLst>
            </xdr:cNvPr>
            <xdr:cNvGrpSpPr>
              <a:grpSpLocks/>
            </xdr:cNvGrpSpPr>
          </xdr:nvGrpSpPr>
          <xdr:grpSpPr>
            <a:xfrm>
              <a:off x="7622956" y="98795417"/>
              <a:ext cx="2459090" cy="530225"/>
              <a:chOff x="7276689" y="6477633"/>
              <a:chExt cx="2462936" cy="618764"/>
            </a:xfrm>
          </xdr:grpSpPr>
          <xdr:sp macro="" textlink="">
            <xdr:nvSpPr>
              <xdr:cNvPr id="4715" name="Check Box 619" hidden="1">
                <a:extLst>
                  <a:ext uri="{63B3BB69-23CF-44E3-9099-C40C66FF867C}">
                    <a14:compatExt spid="_x0000_s4715"/>
                  </a:ext>
                  <a:ext uri="{FF2B5EF4-FFF2-40B4-BE49-F238E27FC236}">
                    <a16:creationId xmlns:a16="http://schemas.microsoft.com/office/drawing/2014/main" id="{00000000-0008-0000-0100-00006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16" name="Check Box 620" hidden="1">
                <a:extLst>
                  <a:ext uri="{63B3BB69-23CF-44E3-9099-C40C66FF867C}">
                    <a14:compatExt spid="_x0000_s4716"/>
                  </a:ext>
                  <a:ext uri="{FF2B5EF4-FFF2-40B4-BE49-F238E27FC236}">
                    <a16:creationId xmlns:a16="http://schemas.microsoft.com/office/drawing/2014/main" id="{00000000-0008-0000-0100-00006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17" name="Check Box 621" hidden="1">
                <a:extLst>
                  <a:ext uri="{63B3BB69-23CF-44E3-9099-C40C66FF867C}">
                    <a14:compatExt spid="_x0000_s4717"/>
                  </a:ext>
                  <a:ext uri="{FF2B5EF4-FFF2-40B4-BE49-F238E27FC236}">
                    <a16:creationId xmlns:a16="http://schemas.microsoft.com/office/drawing/2014/main" id="{00000000-0008-0000-0100-00006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18" name="Check Box 622" hidden="1">
                <a:extLst>
                  <a:ext uri="{63B3BB69-23CF-44E3-9099-C40C66FF867C}">
                    <a14:compatExt spid="_x0000_s4718"/>
                  </a:ext>
                  <a:ext uri="{FF2B5EF4-FFF2-40B4-BE49-F238E27FC236}">
                    <a16:creationId xmlns:a16="http://schemas.microsoft.com/office/drawing/2014/main" id="{00000000-0008-0000-0100-00006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180</xdr:row>
          <xdr:rowOff>17357</xdr:rowOff>
        </xdr:from>
        <xdr:to>
          <xdr:col>4</xdr:col>
          <xdr:colOff>2574713</xdr:colOff>
          <xdr:row>180</xdr:row>
          <xdr:rowOff>555202</xdr:rowOff>
        </xdr:to>
        <xdr:grpSp>
          <xdr:nvGrpSpPr>
            <xdr:cNvPr id="782" name="Groupe 781">
              <a:extLst>
                <a:ext uri="{FF2B5EF4-FFF2-40B4-BE49-F238E27FC236}">
                  <a16:creationId xmlns:a16="http://schemas.microsoft.com/office/drawing/2014/main" id="{00000000-0008-0000-0100-00000E030000}"/>
                </a:ext>
              </a:extLst>
            </xdr:cNvPr>
            <xdr:cNvGrpSpPr>
              <a:grpSpLocks/>
            </xdr:cNvGrpSpPr>
          </xdr:nvGrpSpPr>
          <xdr:grpSpPr>
            <a:xfrm>
              <a:off x="7622956" y="99380524"/>
              <a:ext cx="2459090" cy="530225"/>
              <a:chOff x="7276689" y="6477633"/>
              <a:chExt cx="2462936" cy="618764"/>
            </a:xfrm>
          </xdr:grpSpPr>
          <xdr:sp macro="" textlink="">
            <xdr:nvSpPr>
              <xdr:cNvPr id="4719" name="Check Box 623" hidden="1">
                <a:extLst>
                  <a:ext uri="{63B3BB69-23CF-44E3-9099-C40C66FF867C}">
                    <a14:compatExt spid="_x0000_s4719"/>
                  </a:ext>
                  <a:ext uri="{FF2B5EF4-FFF2-40B4-BE49-F238E27FC236}">
                    <a16:creationId xmlns:a16="http://schemas.microsoft.com/office/drawing/2014/main" id="{00000000-0008-0000-0100-00006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20" name="Check Box 624" hidden="1">
                <a:extLst>
                  <a:ext uri="{63B3BB69-23CF-44E3-9099-C40C66FF867C}">
                    <a14:compatExt spid="_x0000_s4720"/>
                  </a:ext>
                  <a:ext uri="{FF2B5EF4-FFF2-40B4-BE49-F238E27FC236}">
                    <a16:creationId xmlns:a16="http://schemas.microsoft.com/office/drawing/2014/main" id="{00000000-0008-0000-0100-00007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21" name="Check Box 625" hidden="1">
                <a:extLst>
                  <a:ext uri="{63B3BB69-23CF-44E3-9099-C40C66FF867C}">
                    <a14:compatExt spid="_x0000_s4721"/>
                  </a:ext>
                  <a:ext uri="{FF2B5EF4-FFF2-40B4-BE49-F238E27FC236}">
                    <a16:creationId xmlns:a16="http://schemas.microsoft.com/office/drawing/2014/main" id="{00000000-0008-0000-0100-00007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22" name="Check Box 626" hidden="1">
                <a:extLst>
                  <a:ext uri="{63B3BB69-23CF-44E3-9099-C40C66FF867C}">
                    <a14:compatExt spid="_x0000_s4722"/>
                  </a:ext>
                  <a:ext uri="{FF2B5EF4-FFF2-40B4-BE49-F238E27FC236}">
                    <a16:creationId xmlns:a16="http://schemas.microsoft.com/office/drawing/2014/main" id="{00000000-0008-0000-0100-00007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181</xdr:row>
          <xdr:rowOff>17357</xdr:rowOff>
        </xdr:from>
        <xdr:to>
          <xdr:col>4</xdr:col>
          <xdr:colOff>2574713</xdr:colOff>
          <xdr:row>181</xdr:row>
          <xdr:rowOff>555202</xdr:rowOff>
        </xdr:to>
        <xdr:grpSp>
          <xdr:nvGrpSpPr>
            <xdr:cNvPr id="787" name="Groupe 786">
              <a:extLst>
                <a:ext uri="{FF2B5EF4-FFF2-40B4-BE49-F238E27FC236}">
                  <a16:creationId xmlns:a16="http://schemas.microsoft.com/office/drawing/2014/main" id="{00000000-0008-0000-0100-000013030000}"/>
                </a:ext>
              </a:extLst>
            </xdr:cNvPr>
            <xdr:cNvGrpSpPr>
              <a:grpSpLocks/>
            </xdr:cNvGrpSpPr>
          </xdr:nvGrpSpPr>
          <xdr:grpSpPr>
            <a:xfrm>
              <a:off x="7622956" y="99965631"/>
              <a:ext cx="2459090" cy="530225"/>
              <a:chOff x="7276689" y="6477633"/>
              <a:chExt cx="2462936" cy="618764"/>
            </a:xfrm>
          </xdr:grpSpPr>
          <xdr:sp macro="" textlink="">
            <xdr:nvSpPr>
              <xdr:cNvPr id="4723" name="Check Box 627" hidden="1">
                <a:extLst>
                  <a:ext uri="{63B3BB69-23CF-44E3-9099-C40C66FF867C}">
                    <a14:compatExt spid="_x0000_s4723"/>
                  </a:ext>
                  <a:ext uri="{FF2B5EF4-FFF2-40B4-BE49-F238E27FC236}">
                    <a16:creationId xmlns:a16="http://schemas.microsoft.com/office/drawing/2014/main" id="{00000000-0008-0000-0100-00007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24" name="Check Box 628" hidden="1">
                <a:extLst>
                  <a:ext uri="{63B3BB69-23CF-44E3-9099-C40C66FF867C}">
                    <a14:compatExt spid="_x0000_s4724"/>
                  </a:ext>
                  <a:ext uri="{FF2B5EF4-FFF2-40B4-BE49-F238E27FC236}">
                    <a16:creationId xmlns:a16="http://schemas.microsoft.com/office/drawing/2014/main" id="{00000000-0008-0000-0100-00007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25" name="Check Box 629" hidden="1">
                <a:extLst>
                  <a:ext uri="{63B3BB69-23CF-44E3-9099-C40C66FF867C}">
                    <a14:compatExt spid="_x0000_s4725"/>
                  </a:ext>
                  <a:ext uri="{FF2B5EF4-FFF2-40B4-BE49-F238E27FC236}">
                    <a16:creationId xmlns:a16="http://schemas.microsoft.com/office/drawing/2014/main" id="{00000000-0008-0000-0100-00007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26" name="Check Box 630" hidden="1">
                <a:extLst>
                  <a:ext uri="{63B3BB69-23CF-44E3-9099-C40C66FF867C}">
                    <a14:compatExt spid="_x0000_s4726"/>
                  </a:ext>
                  <a:ext uri="{FF2B5EF4-FFF2-40B4-BE49-F238E27FC236}">
                    <a16:creationId xmlns:a16="http://schemas.microsoft.com/office/drawing/2014/main" id="{00000000-0008-0000-0100-00007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182</xdr:row>
          <xdr:rowOff>17357</xdr:rowOff>
        </xdr:from>
        <xdr:to>
          <xdr:col>4</xdr:col>
          <xdr:colOff>2574713</xdr:colOff>
          <xdr:row>182</xdr:row>
          <xdr:rowOff>555202</xdr:rowOff>
        </xdr:to>
        <xdr:grpSp>
          <xdr:nvGrpSpPr>
            <xdr:cNvPr id="792" name="Groupe 791">
              <a:extLst>
                <a:ext uri="{FF2B5EF4-FFF2-40B4-BE49-F238E27FC236}">
                  <a16:creationId xmlns:a16="http://schemas.microsoft.com/office/drawing/2014/main" id="{00000000-0008-0000-0100-000018030000}"/>
                </a:ext>
              </a:extLst>
            </xdr:cNvPr>
            <xdr:cNvGrpSpPr>
              <a:grpSpLocks/>
            </xdr:cNvGrpSpPr>
          </xdr:nvGrpSpPr>
          <xdr:grpSpPr>
            <a:xfrm>
              <a:off x="7622956" y="100550738"/>
              <a:ext cx="2459090" cy="530225"/>
              <a:chOff x="7276689" y="6477633"/>
              <a:chExt cx="2462936" cy="618764"/>
            </a:xfrm>
          </xdr:grpSpPr>
          <xdr:sp macro="" textlink="">
            <xdr:nvSpPr>
              <xdr:cNvPr id="4727" name="Check Box 631" hidden="1">
                <a:extLst>
                  <a:ext uri="{63B3BB69-23CF-44E3-9099-C40C66FF867C}">
                    <a14:compatExt spid="_x0000_s4727"/>
                  </a:ext>
                  <a:ext uri="{FF2B5EF4-FFF2-40B4-BE49-F238E27FC236}">
                    <a16:creationId xmlns:a16="http://schemas.microsoft.com/office/drawing/2014/main" id="{00000000-0008-0000-0100-00007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28" name="Check Box 632" hidden="1">
                <a:extLst>
                  <a:ext uri="{63B3BB69-23CF-44E3-9099-C40C66FF867C}">
                    <a14:compatExt spid="_x0000_s4728"/>
                  </a:ext>
                  <a:ext uri="{FF2B5EF4-FFF2-40B4-BE49-F238E27FC236}">
                    <a16:creationId xmlns:a16="http://schemas.microsoft.com/office/drawing/2014/main" id="{00000000-0008-0000-0100-00007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29" name="Check Box 633" hidden="1">
                <a:extLst>
                  <a:ext uri="{63B3BB69-23CF-44E3-9099-C40C66FF867C}">
                    <a14:compatExt spid="_x0000_s4729"/>
                  </a:ext>
                  <a:ext uri="{FF2B5EF4-FFF2-40B4-BE49-F238E27FC236}">
                    <a16:creationId xmlns:a16="http://schemas.microsoft.com/office/drawing/2014/main" id="{00000000-0008-0000-0100-00007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30" name="Check Box 634" hidden="1">
                <a:extLst>
                  <a:ext uri="{63B3BB69-23CF-44E3-9099-C40C66FF867C}">
                    <a14:compatExt spid="_x0000_s4730"/>
                  </a:ext>
                  <a:ext uri="{FF2B5EF4-FFF2-40B4-BE49-F238E27FC236}">
                    <a16:creationId xmlns:a16="http://schemas.microsoft.com/office/drawing/2014/main" id="{00000000-0008-0000-0100-00007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183</xdr:row>
          <xdr:rowOff>17357</xdr:rowOff>
        </xdr:from>
        <xdr:to>
          <xdr:col>4</xdr:col>
          <xdr:colOff>2574713</xdr:colOff>
          <xdr:row>183</xdr:row>
          <xdr:rowOff>555202</xdr:rowOff>
        </xdr:to>
        <xdr:grpSp>
          <xdr:nvGrpSpPr>
            <xdr:cNvPr id="797" name="Groupe 796">
              <a:extLst>
                <a:ext uri="{FF2B5EF4-FFF2-40B4-BE49-F238E27FC236}">
                  <a16:creationId xmlns:a16="http://schemas.microsoft.com/office/drawing/2014/main" id="{00000000-0008-0000-0100-00001D030000}"/>
                </a:ext>
              </a:extLst>
            </xdr:cNvPr>
            <xdr:cNvGrpSpPr>
              <a:grpSpLocks/>
            </xdr:cNvGrpSpPr>
          </xdr:nvGrpSpPr>
          <xdr:grpSpPr>
            <a:xfrm>
              <a:off x="7622956" y="101135846"/>
              <a:ext cx="2459090" cy="530225"/>
              <a:chOff x="7276689" y="6477633"/>
              <a:chExt cx="2462936" cy="618764"/>
            </a:xfrm>
          </xdr:grpSpPr>
          <xdr:sp macro="" textlink="">
            <xdr:nvSpPr>
              <xdr:cNvPr id="4731" name="Check Box 635" hidden="1">
                <a:extLst>
                  <a:ext uri="{63B3BB69-23CF-44E3-9099-C40C66FF867C}">
                    <a14:compatExt spid="_x0000_s4731"/>
                  </a:ext>
                  <a:ext uri="{FF2B5EF4-FFF2-40B4-BE49-F238E27FC236}">
                    <a16:creationId xmlns:a16="http://schemas.microsoft.com/office/drawing/2014/main" id="{00000000-0008-0000-0100-00007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32" name="Check Box 636" hidden="1">
                <a:extLst>
                  <a:ext uri="{63B3BB69-23CF-44E3-9099-C40C66FF867C}">
                    <a14:compatExt spid="_x0000_s4732"/>
                  </a:ext>
                  <a:ext uri="{FF2B5EF4-FFF2-40B4-BE49-F238E27FC236}">
                    <a16:creationId xmlns:a16="http://schemas.microsoft.com/office/drawing/2014/main" id="{00000000-0008-0000-0100-00007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33" name="Check Box 637" hidden="1">
                <a:extLst>
                  <a:ext uri="{63B3BB69-23CF-44E3-9099-C40C66FF867C}">
                    <a14:compatExt spid="_x0000_s4733"/>
                  </a:ext>
                  <a:ext uri="{FF2B5EF4-FFF2-40B4-BE49-F238E27FC236}">
                    <a16:creationId xmlns:a16="http://schemas.microsoft.com/office/drawing/2014/main" id="{00000000-0008-0000-0100-00007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34" name="Check Box 638" hidden="1">
                <a:extLst>
                  <a:ext uri="{63B3BB69-23CF-44E3-9099-C40C66FF867C}">
                    <a14:compatExt spid="_x0000_s4734"/>
                  </a:ext>
                  <a:ext uri="{FF2B5EF4-FFF2-40B4-BE49-F238E27FC236}">
                    <a16:creationId xmlns:a16="http://schemas.microsoft.com/office/drawing/2014/main" id="{00000000-0008-0000-0100-00007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184</xdr:row>
          <xdr:rowOff>17357</xdr:rowOff>
        </xdr:from>
        <xdr:to>
          <xdr:col>4</xdr:col>
          <xdr:colOff>2574713</xdr:colOff>
          <xdr:row>184</xdr:row>
          <xdr:rowOff>555202</xdr:rowOff>
        </xdr:to>
        <xdr:grpSp>
          <xdr:nvGrpSpPr>
            <xdr:cNvPr id="802" name="Groupe 801">
              <a:extLst>
                <a:ext uri="{FF2B5EF4-FFF2-40B4-BE49-F238E27FC236}">
                  <a16:creationId xmlns:a16="http://schemas.microsoft.com/office/drawing/2014/main" id="{00000000-0008-0000-0100-000022030000}"/>
                </a:ext>
              </a:extLst>
            </xdr:cNvPr>
            <xdr:cNvGrpSpPr>
              <a:grpSpLocks/>
            </xdr:cNvGrpSpPr>
          </xdr:nvGrpSpPr>
          <xdr:grpSpPr>
            <a:xfrm>
              <a:off x="7622956" y="101720953"/>
              <a:ext cx="2459090" cy="530225"/>
              <a:chOff x="7276689" y="6477633"/>
              <a:chExt cx="2462936" cy="618764"/>
            </a:xfrm>
          </xdr:grpSpPr>
          <xdr:sp macro="" textlink="">
            <xdr:nvSpPr>
              <xdr:cNvPr id="4735" name="Check Box 639" hidden="1">
                <a:extLst>
                  <a:ext uri="{63B3BB69-23CF-44E3-9099-C40C66FF867C}">
                    <a14:compatExt spid="_x0000_s4735"/>
                  </a:ext>
                  <a:ext uri="{FF2B5EF4-FFF2-40B4-BE49-F238E27FC236}">
                    <a16:creationId xmlns:a16="http://schemas.microsoft.com/office/drawing/2014/main" id="{00000000-0008-0000-0100-00007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36" name="Check Box 640" hidden="1">
                <a:extLst>
                  <a:ext uri="{63B3BB69-23CF-44E3-9099-C40C66FF867C}">
                    <a14:compatExt spid="_x0000_s4736"/>
                  </a:ext>
                  <a:ext uri="{FF2B5EF4-FFF2-40B4-BE49-F238E27FC236}">
                    <a16:creationId xmlns:a16="http://schemas.microsoft.com/office/drawing/2014/main" id="{00000000-0008-0000-0100-00008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37" name="Check Box 641" hidden="1">
                <a:extLst>
                  <a:ext uri="{63B3BB69-23CF-44E3-9099-C40C66FF867C}">
                    <a14:compatExt spid="_x0000_s4737"/>
                  </a:ext>
                  <a:ext uri="{FF2B5EF4-FFF2-40B4-BE49-F238E27FC236}">
                    <a16:creationId xmlns:a16="http://schemas.microsoft.com/office/drawing/2014/main" id="{00000000-0008-0000-0100-00008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38" name="Check Box 642" hidden="1">
                <a:extLst>
                  <a:ext uri="{63B3BB69-23CF-44E3-9099-C40C66FF867C}">
                    <a14:compatExt spid="_x0000_s4738"/>
                  </a:ext>
                  <a:ext uri="{FF2B5EF4-FFF2-40B4-BE49-F238E27FC236}">
                    <a16:creationId xmlns:a16="http://schemas.microsoft.com/office/drawing/2014/main" id="{00000000-0008-0000-0100-00008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185</xdr:row>
          <xdr:rowOff>17357</xdr:rowOff>
        </xdr:from>
        <xdr:to>
          <xdr:col>4</xdr:col>
          <xdr:colOff>2574713</xdr:colOff>
          <xdr:row>185</xdr:row>
          <xdr:rowOff>555202</xdr:rowOff>
        </xdr:to>
        <xdr:grpSp>
          <xdr:nvGrpSpPr>
            <xdr:cNvPr id="807" name="Groupe 806">
              <a:extLst>
                <a:ext uri="{FF2B5EF4-FFF2-40B4-BE49-F238E27FC236}">
                  <a16:creationId xmlns:a16="http://schemas.microsoft.com/office/drawing/2014/main" id="{00000000-0008-0000-0100-000027030000}"/>
                </a:ext>
              </a:extLst>
            </xdr:cNvPr>
            <xdr:cNvGrpSpPr>
              <a:grpSpLocks/>
            </xdr:cNvGrpSpPr>
          </xdr:nvGrpSpPr>
          <xdr:grpSpPr>
            <a:xfrm>
              <a:off x="7622956" y="102306060"/>
              <a:ext cx="2459090" cy="530225"/>
              <a:chOff x="7276689" y="6477633"/>
              <a:chExt cx="2462936" cy="618764"/>
            </a:xfrm>
          </xdr:grpSpPr>
          <xdr:sp macro="" textlink="">
            <xdr:nvSpPr>
              <xdr:cNvPr id="4739" name="Check Box 643" hidden="1">
                <a:extLst>
                  <a:ext uri="{63B3BB69-23CF-44E3-9099-C40C66FF867C}">
                    <a14:compatExt spid="_x0000_s4739"/>
                  </a:ext>
                  <a:ext uri="{FF2B5EF4-FFF2-40B4-BE49-F238E27FC236}">
                    <a16:creationId xmlns:a16="http://schemas.microsoft.com/office/drawing/2014/main" id="{00000000-0008-0000-0100-00008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40" name="Check Box 644" hidden="1">
                <a:extLst>
                  <a:ext uri="{63B3BB69-23CF-44E3-9099-C40C66FF867C}">
                    <a14:compatExt spid="_x0000_s4740"/>
                  </a:ext>
                  <a:ext uri="{FF2B5EF4-FFF2-40B4-BE49-F238E27FC236}">
                    <a16:creationId xmlns:a16="http://schemas.microsoft.com/office/drawing/2014/main" id="{00000000-0008-0000-0100-00008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41" name="Check Box 645" hidden="1">
                <a:extLst>
                  <a:ext uri="{63B3BB69-23CF-44E3-9099-C40C66FF867C}">
                    <a14:compatExt spid="_x0000_s4741"/>
                  </a:ext>
                  <a:ext uri="{FF2B5EF4-FFF2-40B4-BE49-F238E27FC236}">
                    <a16:creationId xmlns:a16="http://schemas.microsoft.com/office/drawing/2014/main" id="{00000000-0008-0000-0100-00008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42" name="Check Box 646" hidden="1">
                <a:extLst>
                  <a:ext uri="{63B3BB69-23CF-44E3-9099-C40C66FF867C}">
                    <a14:compatExt spid="_x0000_s4742"/>
                  </a:ext>
                  <a:ext uri="{FF2B5EF4-FFF2-40B4-BE49-F238E27FC236}">
                    <a16:creationId xmlns:a16="http://schemas.microsoft.com/office/drawing/2014/main" id="{00000000-0008-0000-0100-00008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186</xdr:row>
          <xdr:rowOff>17357</xdr:rowOff>
        </xdr:from>
        <xdr:to>
          <xdr:col>4</xdr:col>
          <xdr:colOff>2574713</xdr:colOff>
          <xdr:row>186</xdr:row>
          <xdr:rowOff>555202</xdr:rowOff>
        </xdr:to>
        <xdr:grpSp>
          <xdr:nvGrpSpPr>
            <xdr:cNvPr id="812" name="Groupe 811">
              <a:extLst>
                <a:ext uri="{FF2B5EF4-FFF2-40B4-BE49-F238E27FC236}">
                  <a16:creationId xmlns:a16="http://schemas.microsoft.com/office/drawing/2014/main" id="{00000000-0008-0000-0100-00002C030000}"/>
                </a:ext>
              </a:extLst>
            </xdr:cNvPr>
            <xdr:cNvGrpSpPr>
              <a:grpSpLocks/>
            </xdr:cNvGrpSpPr>
          </xdr:nvGrpSpPr>
          <xdr:grpSpPr>
            <a:xfrm>
              <a:off x="7622956" y="102891167"/>
              <a:ext cx="2459090" cy="530225"/>
              <a:chOff x="7276689" y="6477633"/>
              <a:chExt cx="2462936" cy="618764"/>
            </a:xfrm>
          </xdr:grpSpPr>
          <xdr:sp macro="" textlink="">
            <xdr:nvSpPr>
              <xdr:cNvPr id="4743" name="Check Box 647" hidden="1">
                <a:extLst>
                  <a:ext uri="{63B3BB69-23CF-44E3-9099-C40C66FF867C}">
                    <a14:compatExt spid="_x0000_s4743"/>
                  </a:ext>
                  <a:ext uri="{FF2B5EF4-FFF2-40B4-BE49-F238E27FC236}">
                    <a16:creationId xmlns:a16="http://schemas.microsoft.com/office/drawing/2014/main" id="{00000000-0008-0000-0100-00008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44" name="Check Box 648" hidden="1">
                <a:extLst>
                  <a:ext uri="{63B3BB69-23CF-44E3-9099-C40C66FF867C}">
                    <a14:compatExt spid="_x0000_s4744"/>
                  </a:ext>
                  <a:ext uri="{FF2B5EF4-FFF2-40B4-BE49-F238E27FC236}">
                    <a16:creationId xmlns:a16="http://schemas.microsoft.com/office/drawing/2014/main" id="{00000000-0008-0000-0100-00008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45" name="Check Box 649" hidden="1">
                <a:extLst>
                  <a:ext uri="{63B3BB69-23CF-44E3-9099-C40C66FF867C}">
                    <a14:compatExt spid="_x0000_s4745"/>
                  </a:ext>
                  <a:ext uri="{FF2B5EF4-FFF2-40B4-BE49-F238E27FC236}">
                    <a16:creationId xmlns:a16="http://schemas.microsoft.com/office/drawing/2014/main" id="{00000000-0008-0000-0100-00008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46" name="Check Box 650" hidden="1">
                <a:extLst>
                  <a:ext uri="{63B3BB69-23CF-44E3-9099-C40C66FF867C}">
                    <a14:compatExt spid="_x0000_s4746"/>
                  </a:ext>
                  <a:ext uri="{FF2B5EF4-FFF2-40B4-BE49-F238E27FC236}">
                    <a16:creationId xmlns:a16="http://schemas.microsoft.com/office/drawing/2014/main" id="{00000000-0008-0000-0100-00008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187</xdr:row>
          <xdr:rowOff>17357</xdr:rowOff>
        </xdr:from>
        <xdr:to>
          <xdr:col>4</xdr:col>
          <xdr:colOff>2574713</xdr:colOff>
          <xdr:row>187</xdr:row>
          <xdr:rowOff>555202</xdr:rowOff>
        </xdr:to>
        <xdr:grpSp>
          <xdr:nvGrpSpPr>
            <xdr:cNvPr id="817" name="Groupe 816">
              <a:extLst>
                <a:ext uri="{FF2B5EF4-FFF2-40B4-BE49-F238E27FC236}">
                  <a16:creationId xmlns:a16="http://schemas.microsoft.com/office/drawing/2014/main" id="{00000000-0008-0000-0100-000031030000}"/>
                </a:ext>
              </a:extLst>
            </xdr:cNvPr>
            <xdr:cNvGrpSpPr>
              <a:grpSpLocks/>
            </xdr:cNvGrpSpPr>
          </xdr:nvGrpSpPr>
          <xdr:grpSpPr>
            <a:xfrm>
              <a:off x="7622956" y="103476274"/>
              <a:ext cx="2459090" cy="530225"/>
              <a:chOff x="7276689" y="6477633"/>
              <a:chExt cx="2462936" cy="618764"/>
            </a:xfrm>
          </xdr:grpSpPr>
          <xdr:sp macro="" textlink="">
            <xdr:nvSpPr>
              <xdr:cNvPr id="4747" name="Check Box 651" hidden="1">
                <a:extLst>
                  <a:ext uri="{63B3BB69-23CF-44E3-9099-C40C66FF867C}">
                    <a14:compatExt spid="_x0000_s4747"/>
                  </a:ext>
                  <a:ext uri="{FF2B5EF4-FFF2-40B4-BE49-F238E27FC236}">
                    <a16:creationId xmlns:a16="http://schemas.microsoft.com/office/drawing/2014/main" id="{00000000-0008-0000-0100-00008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48" name="Check Box 652" hidden="1">
                <a:extLst>
                  <a:ext uri="{63B3BB69-23CF-44E3-9099-C40C66FF867C}">
                    <a14:compatExt spid="_x0000_s4748"/>
                  </a:ext>
                  <a:ext uri="{FF2B5EF4-FFF2-40B4-BE49-F238E27FC236}">
                    <a16:creationId xmlns:a16="http://schemas.microsoft.com/office/drawing/2014/main" id="{00000000-0008-0000-0100-00008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49" name="Check Box 653" hidden="1">
                <a:extLst>
                  <a:ext uri="{63B3BB69-23CF-44E3-9099-C40C66FF867C}">
                    <a14:compatExt spid="_x0000_s4749"/>
                  </a:ext>
                  <a:ext uri="{FF2B5EF4-FFF2-40B4-BE49-F238E27FC236}">
                    <a16:creationId xmlns:a16="http://schemas.microsoft.com/office/drawing/2014/main" id="{00000000-0008-0000-0100-00008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50" name="Check Box 654" hidden="1">
                <a:extLst>
                  <a:ext uri="{63B3BB69-23CF-44E3-9099-C40C66FF867C}">
                    <a14:compatExt spid="_x0000_s4750"/>
                  </a:ext>
                  <a:ext uri="{FF2B5EF4-FFF2-40B4-BE49-F238E27FC236}">
                    <a16:creationId xmlns:a16="http://schemas.microsoft.com/office/drawing/2014/main" id="{00000000-0008-0000-0100-00008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188</xdr:row>
          <xdr:rowOff>17357</xdr:rowOff>
        </xdr:from>
        <xdr:to>
          <xdr:col>4</xdr:col>
          <xdr:colOff>2574713</xdr:colOff>
          <xdr:row>188</xdr:row>
          <xdr:rowOff>555202</xdr:rowOff>
        </xdr:to>
        <xdr:grpSp>
          <xdr:nvGrpSpPr>
            <xdr:cNvPr id="822" name="Groupe 821">
              <a:extLst>
                <a:ext uri="{FF2B5EF4-FFF2-40B4-BE49-F238E27FC236}">
                  <a16:creationId xmlns:a16="http://schemas.microsoft.com/office/drawing/2014/main" id="{00000000-0008-0000-0100-000036030000}"/>
                </a:ext>
              </a:extLst>
            </xdr:cNvPr>
            <xdr:cNvGrpSpPr>
              <a:grpSpLocks/>
            </xdr:cNvGrpSpPr>
          </xdr:nvGrpSpPr>
          <xdr:grpSpPr>
            <a:xfrm>
              <a:off x="7622956" y="104061381"/>
              <a:ext cx="2459090" cy="530225"/>
              <a:chOff x="7276689" y="6477633"/>
              <a:chExt cx="2462936" cy="618764"/>
            </a:xfrm>
          </xdr:grpSpPr>
          <xdr:sp macro="" textlink="">
            <xdr:nvSpPr>
              <xdr:cNvPr id="4751" name="Check Box 655" hidden="1">
                <a:extLst>
                  <a:ext uri="{63B3BB69-23CF-44E3-9099-C40C66FF867C}">
                    <a14:compatExt spid="_x0000_s4751"/>
                  </a:ext>
                  <a:ext uri="{FF2B5EF4-FFF2-40B4-BE49-F238E27FC236}">
                    <a16:creationId xmlns:a16="http://schemas.microsoft.com/office/drawing/2014/main" id="{00000000-0008-0000-0100-00008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52" name="Check Box 656" hidden="1">
                <a:extLst>
                  <a:ext uri="{63B3BB69-23CF-44E3-9099-C40C66FF867C}">
                    <a14:compatExt spid="_x0000_s4752"/>
                  </a:ext>
                  <a:ext uri="{FF2B5EF4-FFF2-40B4-BE49-F238E27FC236}">
                    <a16:creationId xmlns:a16="http://schemas.microsoft.com/office/drawing/2014/main" id="{00000000-0008-0000-0100-00009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53" name="Check Box 657" hidden="1">
                <a:extLst>
                  <a:ext uri="{63B3BB69-23CF-44E3-9099-C40C66FF867C}">
                    <a14:compatExt spid="_x0000_s4753"/>
                  </a:ext>
                  <a:ext uri="{FF2B5EF4-FFF2-40B4-BE49-F238E27FC236}">
                    <a16:creationId xmlns:a16="http://schemas.microsoft.com/office/drawing/2014/main" id="{00000000-0008-0000-0100-00009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54" name="Check Box 658" hidden="1">
                <a:extLst>
                  <a:ext uri="{63B3BB69-23CF-44E3-9099-C40C66FF867C}">
                    <a14:compatExt spid="_x0000_s4754"/>
                  </a:ext>
                  <a:ext uri="{FF2B5EF4-FFF2-40B4-BE49-F238E27FC236}">
                    <a16:creationId xmlns:a16="http://schemas.microsoft.com/office/drawing/2014/main" id="{00000000-0008-0000-0100-00009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189</xdr:row>
          <xdr:rowOff>17357</xdr:rowOff>
        </xdr:from>
        <xdr:to>
          <xdr:col>4</xdr:col>
          <xdr:colOff>2574713</xdr:colOff>
          <xdr:row>189</xdr:row>
          <xdr:rowOff>555202</xdr:rowOff>
        </xdr:to>
        <xdr:grpSp>
          <xdr:nvGrpSpPr>
            <xdr:cNvPr id="827" name="Groupe 826">
              <a:extLst>
                <a:ext uri="{FF2B5EF4-FFF2-40B4-BE49-F238E27FC236}">
                  <a16:creationId xmlns:a16="http://schemas.microsoft.com/office/drawing/2014/main" id="{00000000-0008-0000-0100-00003B030000}"/>
                </a:ext>
              </a:extLst>
            </xdr:cNvPr>
            <xdr:cNvGrpSpPr>
              <a:grpSpLocks/>
            </xdr:cNvGrpSpPr>
          </xdr:nvGrpSpPr>
          <xdr:grpSpPr>
            <a:xfrm>
              <a:off x="7622956" y="104646488"/>
              <a:ext cx="2459090" cy="530225"/>
              <a:chOff x="7276689" y="6477633"/>
              <a:chExt cx="2462936" cy="618764"/>
            </a:xfrm>
          </xdr:grpSpPr>
          <xdr:sp macro="" textlink="">
            <xdr:nvSpPr>
              <xdr:cNvPr id="4755" name="Check Box 659" hidden="1">
                <a:extLst>
                  <a:ext uri="{63B3BB69-23CF-44E3-9099-C40C66FF867C}">
                    <a14:compatExt spid="_x0000_s4755"/>
                  </a:ext>
                  <a:ext uri="{FF2B5EF4-FFF2-40B4-BE49-F238E27FC236}">
                    <a16:creationId xmlns:a16="http://schemas.microsoft.com/office/drawing/2014/main" id="{00000000-0008-0000-0100-00009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56" name="Check Box 660" hidden="1">
                <a:extLst>
                  <a:ext uri="{63B3BB69-23CF-44E3-9099-C40C66FF867C}">
                    <a14:compatExt spid="_x0000_s4756"/>
                  </a:ext>
                  <a:ext uri="{FF2B5EF4-FFF2-40B4-BE49-F238E27FC236}">
                    <a16:creationId xmlns:a16="http://schemas.microsoft.com/office/drawing/2014/main" id="{00000000-0008-0000-0100-00009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57" name="Check Box 661" hidden="1">
                <a:extLst>
                  <a:ext uri="{63B3BB69-23CF-44E3-9099-C40C66FF867C}">
                    <a14:compatExt spid="_x0000_s4757"/>
                  </a:ext>
                  <a:ext uri="{FF2B5EF4-FFF2-40B4-BE49-F238E27FC236}">
                    <a16:creationId xmlns:a16="http://schemas.microsoft.com/office/drawing/2014/main" id="{00000000-0008-0000-0100-00009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58" name="Check Box 662" hidden="1">
                <a:extLst>
                  <a:ext uri="{63B3BB69-23CF-44E3-9099-C40C66FF867C}">
                    <a14:compatExt spid="_x0000_s4758"/>
                  </a:ext>
                  <a:ext uri="{FF2B5EF4-FFF2-40B4-BE49-F238E27FC236}">
                    <a16:creationId xmlns:a16="http://schemas.microsoft.com/office/drawing/2014/main" id="{00000000-0008-0000-0100-00009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190</xdr:row>
          <xdr:rowOff>17357</xdr:rowOff>
        </xdr:from>
        <xdr:to>
          <xdr:col>4</xdr:col>
          <xdr:colOff>2574713</xdr:colOff>
          <xdr:row>190</xdr:row>
          <xdr:rowOff>555202</xdr:rowOff>
        </xdr:to>
        <xdr:grpSp>
          <xdr:nvGrpSpPr>
            <xdr:cNvPr id="832" name="Groupe 831">
              <a:extLst>
                <a:ext uri="{FF2B5EF4-FFF2-40B4-BE49-F238E27FC236}">
                  <a16:creationId xmlns:a16="http://schemas.microsoft.com/office/drawing/2014/main" id="{00000000-0008-0000-0100-000040030000}"/>
                </a:ext>
              </a:extLst>
            </xdr:cNvPr>
            <xdr:cNvGrpSpPr>
              <a:grpSpLocks/>
            </xdr:cNvGrpSpPr>
          </xdr:nvGrpSpPr>
          <xdr:grpSpPr>
            <a:xfrm>
              <a:off x="7622956" y="105231596"/>
              <a:ext cx="2459090" cy="530225"/>
              <a:chOff x="7276689" y="6477633"/>
              <a:chExt cx="2462936" cy="618764"/>
            </a:xfrm>
          </xdr:grpSpPr>
          <xdr:sp macro="" textlink="">
            <xdr:nvSpPr>
              <xdr:cNvPr id="4759" name="Check Box 663" hidden="1">
                <a:extLst>
                  <a:ext uri="{63B3BB69-23CF-44E3-9099-C40C66FF867C}">
                    <a14:compatExt spid="_x0000_s4759"/>
                  </a:ext>
                  <a:ext uri="{FF2B5EF4-FFF2-40B4-BE49-F238E27FC236}">
                    <a16:creationId xmlns:a16="http://schemas.microsoft.com/office/drawing/2014/main" id="{00000000-0008-0000-0100-00009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60" name="Check Box 664" hidden="1">
                <a:extLst>
                  <a:ext uri="{63B3BB69-23CF-44E3-9099-C40C66FF867C}">
                    <a14:compatExt spid="_x0000_s4760"/>
                  </a:ext>
                  <a:ext uri="{FF2B5EF4-FFF2-40B4-BE49-F238E27FC236}">
                    <a16:creationId xmlns:a16="http://schemas.microsoft.com/office/drawing/2014/main" id="{00000000-0008-0000-0100-00009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61" name="Check Box 665" hidden="1">
                <a:extLst>
                  <a:ext uri="{63B3BB69-23CF-44E3-9099-C40C66FF867C}">
                    <a14:compatExt spid="_x0000_s4761"/>
                  </a:ext>
                  <a:ext uri="{FF2B5EF4-FFF2-40B4-BE49-F238E27FC236}">
                    <a16:creationId xmlns:a16="http://schemas.microsoft.com/office/drawing/2014/main" id="{00000000-0008-0000-0100-00009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62" name="Check Box 666" hidden="1">
                <a:extLst>
                  <a:ext uri="{63B3BB69-23CF-44E3-9099-C40C66FF867C}">
                    <a14:compatExt spid="_x0000_s4762"/>
                  </a:ext>
                  <a:ext uri="{FF2B5EF4-FFF2-40B4-BE49-F238E27FC236}">
                    <a16:creationId xmlns:a16="http://schemas.microsoft.com/office/drawing/2014/main" id="{00000000-0008-0000-0100-00009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191</xdr:row>
          <xdr:rowOff>17357</xdr:rowOff>
        </xdr:from>
        <xdr:to>
          <xdr:col>4</xdr:col>
          <xdr:colOff>2574713</xdr:colOff>
          <xdr:row>191</xdr:row>
          <xdr:rowOff>555202</xdr:rowOff>
        </xdr:to>
        <xdr:grpSp>
          <xdr:nvGrpSpPr>
            <xdr:cNvPr id="837" name="Groupe 836">
              <a:extLst>
                <a:ext uri="{FF2B5EF4-FFF2-40B4-BE49-F238E27FC236}">
                  <a16:creationId xmlns:a16="http://schemas.microsoft.com/office/drawing/2014/main" id="{00000000-0008-0000-0100-000045030000}"/>
                </a:ext>
              </a:extLst>
            </xdr:cNvPr>
            <xdr:cNvGrpSpPr>
              <a:grpSpLocks/>
            </xdr:cNvGrpSpPr>
          </xdr:nvGrpSpPr>
          <xdr:grpSpPr>
            <a:xfrm>
              <a:off x="7622956" y="105816703"/>
              <a:ext cx="2459090" cy="530225"/>
              <a:chOff x="7276689" y="6477633"/>
              <a:chExt cx="2462936" cy="618764"/>
            </a:xfrm>
          </xdr:grpSpPr>
          <xdr:sp macro="" textlink="">
            <xdr:nvSpPr>
              <xdr:cNvPr id="4763" name="Check Box 667" hidden="1">
                <a:extLst>
                  <a:ext uri="{63B3BB69-23CF-44E3-9099-C40C66FF867C}">
                    <a14:compatExt spid="_x0000_s4763"/>
                  </a:ext>
                  <a:ext uri="{FF2B5EF4-FFF2-40B4-BE49-F238E27FC236}">
                    <a16:creationId xmlns:a16="http://schemas.microsoft.com/office/drawing/2014/main" id="{00000000-0008-0000-0100-00009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64" name="Check Box 668" hidden="1">
                <a:extLst>
                  <a:ext uri="{63B3BB69-23CF-44E3-9099-C40C66FF867C}">
                    <a14:compatExt spid="_x0000_s4764"/>
                  </a:ext>
                  <a:ext uri="{FF2B5EF4-FFF2-40B4-BE49-F238E27FC236}">
                    <a16:creationId xmlns:a16="http://schemas.microsoft.com/office/drawing/2014/main" id="{00000000-0008-0000-0100-00009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65" name="Check Box 669" hidden="1">
                <a:extLst>
                  <a:ext uri="{63B3BB69-23CF-44E3-9099-C40C66FF867C}">
                    <a14:compatExt spid="_x0000_s4765"/>
                  </a:ext>
                  <a:ext uri="{FF2B5EF4-FFF2-40B4-BE49-F238E27FC236}">
                    <a16:creationId xmlns:a16="http://schemas.microsoft.com/office/drawing/2014/main" id="{00000000-0008-0000-0100-00009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66" name="Check Box 670" hidden="1">
                <a:extLst>
                  <a:ext uri="{63B3BB69-23CF-44E3-9099-C40C66FF867C}">
                    <a14:compatExt spid="_x0000_s4766"/>
                  </a:ext>
                  <a:ext uri="{FF2B5EF4-FFF2-40B4-BE49-F238E27FC236}">
                    <a16:creationId xmlns:a16="http://schemas.microsoft.com/office/drawing/2014/main" id="{00000000-0008-0000-0100-00009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192</xdr:row>
          <xdr:rowOff>17357</xdr:rowOff>
        </xdr:from>
        <xdr:to>
          <xdr:col>4</xdr:col>
          <xdr:colOff>2574713</xdr:colOff>
          <xdr:row>192</xdr:row>
          <xdr:rowOff>555202</xdr:rowOff>
        </xdr:to>
        <xdr:grpSp>
          <xdr:nvGrpSpPr>
            <xdr:cNvPr id="842" name="Groupe 841">
              <a:extLst>
                <a:ext uri="{FF2B5EF4-FFF2-40B4-BE49-F238E27FC236}">
                  <a16:creationId xmlns:a16="http://schemas.microsoft.com/office/drawing/2014/main" id="{00000000-0008-0000-0100-00004A030000}"/>
                </a:ext>
              </a:extLst>
            </xdr:cNvPr>
            <xdr:cNvGrpSpPr>
              <a:grpSpLocks/>
            </xdr:cNvGrpSpPr>
          </xdr:nvGrpSpPr>
          <xdr:grpSpPr>
            <a:xfrm>
              <a:off x="7622956" y="106401810"/>
              <a:ext cx="2459090" cy="530225"/>
              <a:chOff x="7276689" y="6477633"/>
              <a:chExt cx="2462936" cy="618764"/>
            </a:xfrm>
          </xdr:grpSpPr>
          <xdr:sp macro="" textlink="">
            <xdr:nvSpPr>
              <xdr:cNvPr id="4767" name="Check Box 671" hidden="1">
                <a:extLst>
                  <a:ext uri="{63B3BB69-23CF-44E3-9099-C40C66FF867C}">
                    <a14:compatExt spid="_x0000_s4767"/>
                  </a:ext>
                  <a:ext uri="{FF2B5EF4-FFF2-40B4-BE49-F238E27FC236}">
                    <a16:creationId xmlns:a16="http://schemas.microsoft.com/office/drawing/2014/main" id="{00000000-0008-0000-0100-00009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68" name="Check Box 672" hidden="1">
                <a:extLst>
                  <a:ext uri="{63B3BB69-23CF-44E3-9099-C40C66FF867C}">
                    <a14:compatExt spid="_x0000_s4768"/>
                  </a:ext>
                  <a:ext uri="{FF2B5EF4-FFF2-40B4-BE49-F238E27FC236}">
                    <a16:creationId xmlns:a16="http://schemas.microsoft.com/office/drawing/2014/main" id="{00000000-0008-0000-0100-0000A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69" name="Check Box 673" hidden="1">
                <a:extLst>
                  <a:ext uri="{63B3BB69-23CF-44E3-9099-C40C66FF867C}">
                    <a14:compatExt spid="_x0000_s4769"/>
                  </a:ext>
                  <a:ext uri="{FF2B5EF4-FFF2-40B4-BE49-F238E27FC236}">
                    <a16:creationId xmlns:a16="http://schemas.microsoft.com/office/drawing/2014/main" id="{00000000-0008-0000-0100-0000A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70" name="Check Box 674" hidden="1">
                <a:extLst>
                  <a:ext uri="{63B3BB69-23CF-44E3-9099-C40C66FF867C}">
                    <a14:compatExt spid="_x0000_s4770"/>
                  </a:ext>
                  <a:ext uri="{FF2B5EF4-FFF2-40B4-BE49-F238E27FC236}">
                    <a16:creationId xmlns:a16="http://schemas.microsoft.com/office/drawing/2014/main" id="{00000000-0008-0000-0100-0000A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193</xdr:row>
          <xdr:rowOff>17357</xdr:rowOff>
        </xdr:from>
        <xdr:to>
          <xdr:col>4</xdr:col>
          <xdr:colOff>2574713</xdr:colOff>
          <xdr:row>193</xdr:row>
          <xdr:rowOff>555202</xdr:rowOff>
        </xdr:to>
        <xdr:grpSp>
          <xdr:nvGrpSpPr>
            <xdr:cNvPr id="847" name="Groupe 846">
              <a:extLst>
                <a:ext uri="{FF2B5EF4-FFF2-40B4-BE49-F238E27FC236}">
                  <a16:creationId xmlns:a16="http://schemas.microsoft.com/office/drawing/2014/main" id="{00000000-0008-0000-0100-00004F030000}"/>
                </a:ext>
              </a:extLst>
            </xdr:cNvPr>
            <xdr:cNvGrpSpPr>
              <a:grpSpLocks/>
            </xdr:cNvGrpSpPr>
          </xdr:nvGrpSpPr>
          <xdr:grpSpPr>
            <a:xfrm>
              <a:off x="7622956" y="106986917"/>
              <a:ext cx="2459090" cy="530225"/>
              <a:chOff x="7276689" y="6477633"/>
              <a:chExt cx="2462936" cy="618764"/>
            </a:xfrm>
          </xdr:grpSpPr>
          <xdr:sp macro="" textlink="">
            <xdr:nvSpPr>
              <xdr:cNvPr id="4771" name="Check Box 675" hidden="1">
                <a:extLst>
                  <a:ext uri="{63B3BB69-23CF-44E3-9099-C40C66FF867C}">
                    <a14:compatExt spid="_x0000_s4771"/>
                  </a:ext>
                  <a:ext uri="{FF2B5EF4-FFF2-40B4-BE49-F238E27FC236}">
                    <a16:creationId xmlns:a16="http://schemas.microsoft.com/office/drawing/2014/main" id="{00000000-0008-0000-0100-0000A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72" name="Check Box 676" hidden="1">
                <a:extLst>
                  <a:ext uri="{63B3BB69-23CF-44E3-9099-C40C66FF867C}">
                    <a14:compatExt spid="_x0000_s4772"/>
                  </a:ext>
                  <a:ext uri="{FF2B5EF4-FFF2-40B4-BE49-F238E27FC236}">
                    <a16:creationId xmlns:a16="http://schemas.microsoft.com/office/drawing/2014/main" id="{00000000-0008-0000-0100-0000A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73" name="Check Box 677" hidden="1">
                <a:extLst>
                  <a:ext uri="{63B3BB69-23CF-44E3-9099-C40C66FF867C}">
                    <a14:compatExt spid="_x0000_s4773"/>
                  </a:ext>
                  <a:ext uri="{FF2B5EF4-FFF2-40B4-BE49-F238E27FC236}">
                    <a16:creationId xmlns:a16="http://schemas.microsoft.com/office/drawing/2014/main" id="{00000000-0008-0000-0100-0000A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74" name="Check Box 678" hidden="1">
                <a:extLst>
                  <a:ext uri="{63B3BB69-23CF-44E3-9099-C40C66FF867C}">
                    <a14:compatExt spid="_x0000_s4774"/>
                  </a:ext>
                  <a:ext uri="{FF2B5EF4-FFF2-40B4-BE49-F238E27FC236}">
                    <a16:creationId xmlns:a16="http://schemas.microsoft.com/office/drawing/2014/main" id="{00000000-0008-0000-0100-0000A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194</xdr:row>
          <xdr:rowOff>17357</xdr:rowOff>
        </xdr:from>
        <xdr:to>
          <xdr:col>4</xdr:col>
          <xdr:colOff>2574713</xdr:colOff>
          <xdr:row>194</xdr:row>
          <xdr:rowOff>555202</xdr:rowOff>
        </xdr:to>
        <xdr:grpSp>
          <xdr:nvGrpSpPr>
            <xdr:cNvPr id="852" name="Groupe 851">
              <a:extLst>
                <a:ext uri="{FF2B5EF4-FFF2-40B4-BE49-F238E27FC236}">
                  <a16:creationId xmlns:a16="http://schemas.microsoft.com/office/drawing/2014/main" id="{00000000-0008-0000-0100-000054030000}"/>
                </a:ext>
              </a:extLst>
            </xdr:cNvPr>
            <xdr:cNvGrpSpPr>
              <a:grpSpLocks/>
            </xdr:cNvGrpSpPr>
          </xdr:nvGrpSpPr>
          <xdr:grpSpPr>
            <a:xfrm>
              <a:off x="7622956" y="107572024"/>
              <a:ext cx="2459090" cy="530225"/>
              <a:chOff x="7276689" y="6477633"/>
              <a:chExt cx="2462936" cy="618764"/>
            </a:xfrm>
          </xdr:grpSpPr>
          <xdr:sp macro="" textlink="">
            <xdr:nvSpPr>
              <xdr:cNvPr id="4775" name="Check Box 679" hidden="1">
                <a:extLst>
                  <a:ext uri="{63B3BB69-23CF-44E3-9099-C40C66FF867C}">
                    <a14:compatExt spid="_x0000_s4775"/>
                  </a:ext>
                  <a:ext uri="{FF2B5EF4-FFF2-40B4-BE49-F238E27FC236}">
                    <a16:creationId xmlns:a16="http://schemas.microsoft.com/office/drawing/2014/main" id="{00000000-0008-0000-0100-0000A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76" name="Check Box 680" hidden="1">
                <a:extLst>
                  <a:ext uri="{63B3BB69-23CF-44E3-9099-C40C66FF867C}">
                    <a14:compatExt spid="_x0000_s4776"/>
                  </a:ext>
                  <a:ext uri="{FF2B5EF4-FFF2-40B4-BE49-F238E27FC236}">
                    <a16:creationId xmlns:a16="http://schemas.microsoft.com/office/drawing/2014/main" id="{00000000-0008-0000-0100-0000A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77" name="Check Box 681" hidden="1">
                <a:extLst>
                  <a:ext uri="{63B3BB69-23CF-44E3-9099-C40C66FF867C}">
                    <a14:compatExt spid="_x0000_s4777"/>
                  </a:ext>
                  <a:ext uri="{FF2B5EF4-FFF2-40B4-BE49-F238E27FC236}">
                    <a16:creationId xmlns:a16="http://schemas.microsoft.com/office/drawing/2014/main" id="{00000000-0008-0000-0100-0000A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78" name="Check Box 682" hidden="1">
                <a:extLst>
                  <a:ext uri="{63B3BB69-23CF-44E3-9099-C40C66FF867C}">
                    <a14:compatExt spid="_x0000_s4778"/>
                  </a:ext>
                  <a:ext uri="{FF2B5EF4-FFF2-40B4-BE49-F238E27FC236}">
                    <a16:creationId xmlns:a16="http://schemas.microsoft.com/office/drawing/2014/main" id="{00000000-0008-0000-0100-0000A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195</xdr:row>
          <xdr:rowOff>17357</xdr:rowOff>
        </xdr:from>
        <xdr:to>
          <xdr:col>4</xdr:col>
          <xdr:colOff>2574713</xdr:colOff>
          <xdr:row>195</xdr:row>
          <xdr:rowOff>555202</xdr:rowOff>
        </xdr:to>
        <xdr:grpSp>
          <xdr:nvGrpSpPr>
            <xdr:cNvPr id="857" name="Groupe 856">
              <a:extLst>
                <a:ext uri="{FF2B5EF4-FFF2-40B4-BE49-F238E27FC236}">
                  <a16:creationId xmlns:a16="http://schemas.microsoft.com/office/drawing/2014/main" id="{00000000-0008-0000-0100-000059030000}"/>
                </a:ext>
              </a:extLst>
            </xdr:cNvPr>
            <xdr:cNvGrpSpPr>
              <a:grpSpLocks/>
            </xdr:cNvGrpSpPr>
          </xdr:nvGrpSpPr>
          <xdr:grpSpPr>
            <a:xfrm>
              <a:off x="7622956" y="108157131"/>
              <a:ext cx="2459090" cy="530225"/>
              <a:chOff x="7276689" y="6477633"/>
              <a:chExt cx="2462936" cy="618764"/>
            </a:xfrm>
          </xdr:grpSpPr>
          <xdr:sp macro="" textlink="">
            <xdr:nvSpPr>
              <xdr:cNvPr id="4779" name="Check Box 683" hidden="1">
                <a:extLst>
                  <a:ext uri="{63B3BB69-23CF-44E3-9099-C40C66FF867C}">
                    <a14:compatExt spid="_x0000_s4779"/>
                  </a:ext>
                  <a:ext uri="{FF2B5EF4-FFF2-40B4-BE49-F238E27FC236}">
                    <a16:creationId xmlns:a16="http://schemas.microsoft.com/office/drawing/2014/main" id="{00000000-0008-0000-0100-0000A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80" name="Check Box 684" hidden="1">
                <a:extLst>
                  <a:ext uri="{63B3BB69-23CF-44E3-9099-C40C66FF867C}">
                    <a14:compatExt spid="_x0000_s4780"/>
                  </a:ext>
                  <a:ext uri="{FF2B5EF4-FFF2-40B4-BE49-F238E27FC236}">
                    <a16:creationId xmlns:a16="http://schemas.microsoft.com/office/drawing/2014/main" id="{00000000-0008-0000-0100-0000A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81" name="Check Box 685" hidden="1">
                <a:extLst>
                  <a:ext uri="{63B3BB69-23CF-44E3-9099-C40C66FF867C}">
                    <a14:compatExt spid="_x0000_s4781"/>
                  </a:ext>
                  <a:ext uri="{FF2B5EF4-FFF2-40B4-BE49-F238E27FC236}">
                    <a16:creationId xmlns:a16="http://schemas.microsoft.com/office/drawing/2014/main" id="{00000000-0008-0000-0100-0000A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82" name="Check Box 686" hidden="1">
                <a:extLst>
                  <a:ext uri="{63B3BB69-23CF-44E3-9099-C40C66FF867C}">
                    <a14:compatExt spid="_x0000_s4782"/>
                  </a:ext>
                  <a:ext uri="{FF2B5EF4-FFF2-40B4-BE49-F238E27FC236}">
                    <a16:creationId xmlns:a16="http://schemas.microsoft.com/office/drawing/2014/main" id="{00000000-0008-0000-0100-0000A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196</xdr:row>
          <xdr:rowOff>17357</xdr:rowOff>
        </xdr:from>
        <xdr:to>
          <xdr:col>4</xdr:col>
          <xdr:colOff>2574713</xdr:colOff>
          <xdr:row>196</xdr:row>
          <xdr:rowOff>555202</xdr:rowOff>
        </xdr:to>
        <xdr:grpSp>
          <xdr:nvGrpSpPr>
            <xdr:cNvPr id="862" name="Groupe 861">
              <a:extLst>
                <a:ext uri="{FF2B5EF4-FFF2-40B4-BE49-F238E27FC236}">
                  <a16:creationId xmlns:a16="http://schemas.microsoft.com/office/drawing/2014/main" id="{00000000-0008-0000-0100-00005E030000}"/>
                </a:ext>
              </a:extLst>
            </xdr:cNvPr>
            <xdr:cNvGrpSpPr>
              <a:grpSpLocks/>
            </xdr:cNvGrpSpPr>
          </xdr:nvGrpSpPr>
          <xdr:grpSpPr>
            <a:xfrm>
              <a:off x="7622956" y="108742238"/>
              <a:ext cx="2459090" cy="530225"/>
              <a:chOff x="7276689" y="6477633"/>
              <a:chExt cx="2462936" cy="618764"/>
            </a:xfrm>
          </xdr:grpSpPr>
          <xdr:sp macro="" textlink="">
            <xdr:nvSpPr>
              <xdr:cNvPr id="4783" name="Check Box 687" hidden="1">
                <a:extLst>
                  <a:ext uri="{63B3BB69-23CF-44E3-9099-C40C66FF867C}">
                    <a14:compatExt spid="_x0000_s4783"/>
                  </a:ext>
                  <a:ext uri="{FF2B5EF4-FFF2-40B4-BE49-F238E27FC236}">
                    <a16:creationId xmlns:a16="http://schemas.microsoft.com/office/drawing/2014/main" id="{00000000-0008-0000-0100-0000A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84" name="Check Box 688" hidden="1">
                <a:extLst>
                  <a:ext uri="{63B3BB69-23CF-44E3-9099-C40C66FF867C}">
                    <a14:compatExt spid="_x0000_s4784"/>
                  </a:ext>
                  <a:ext uri="{FF2B5EF4-FFF2-40B4-BE49-F238E27FC236}">
                    <a16:creationId xmlns:a16="http://schemas.microsoft.com/office/drawing/2014/main" id="{00000000-0008-0000-0100-0000B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85" name="Check Box 689" hidden="1">
                <a:extLst>
                  <a:ext uri="{63B3BB69-23CF-44E3-9099-C40C66FF867C}">
                    <a14:compatExt spid="_x0000_s4785"/>
                  </a:ext>
                  <a:ext uri="{FF2B5EF4-FFF2-40B4-BE49-F238E27FC236}">
                    <a16:creationId xmlns:a16="http://schemas.microsoft.com/office/drawing/2014/main" id="{00000000-0008-0000-0100-0000B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86" name="Check Box 690" hidden="1">
                <a:extLst>
                  <a:ext uri="{63B3BB69-23CF-44E3-9099-C40C66FF867C}">
                    <a14:compatExt spid="_x0000_s4786"/>
                  </a:ext>
                  <a:ext uri="{FF2B5EF4-FFF2-40B4-BE49-F238E27FC236}">
                    <a16:creationId xmlns:a16="http://schemas.microsoft.com/office/drawing/2014/main" id="{00000000-0008-0000-0100-0000B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197</xdr:row>
          <xdr:rowOff>17357</xdr:rowOff>
        </xdr:from>
        <xdr:to>
          <xdr:col>4</xdr:col>
          <xdr:colOff>2574713</xdr:colOff>
          <xdr:row>197</xdr:row>
          <xdr:rowOff>555202</xdr:rowOff>
        </xdr:to>
        <xdr:grpSp>
          <xdr:nvGrpSpPr>
            <xdr:cNvPr id="867" name="Groupe 866">
              <a:extLst>
                <a:ext uri="{FF2B5EF4-FFF2-40B4-BE49-F238E27FC236}">
                  <a16:creationId xmlns:a16="http://schemas.microsoft.com/office/drawing/2014/main" id="{00000000-0008-0000-0100-000063030000}"/>
                </a:ext>
              </a:extLst>
            </xdr:cNvPr>
            <xdr:cNvGrpSpPr>
              <a:grpSpLocks/>
            </xdr:cNvGrpSpPr>
          </xdr:nvGrpSpPr>
          <xdr:grpSpPr>
            <a:xfrm>
              <a:off x="7622956" y="109327346"/>
              <a:ext cx="2459090" cy="530225"/>
              <a:chOff x="7276689" y="6477633"/>
              <a:chExt cx="2462936" cy="618764"/>
            </a:xfrm>
          </xdr:grpSpPr>
          <xdr:sp macro="" textlink="">
            <xdr:nvSpPr>
              <xdr:cNvPr id="4787" name="Check Box 691" hidden="1">
                <a:extLst>
                  <a:ext uri="{63B3BB69-23CF-44E3-9099-C40C66FF867C}">
                    <a14:compatExt spid="_x0000_s4787"/>
                  </a:ext>
                  <a:ext uri="{FF2B5EF4-FFF2-40B4-BE49-F238E27FC236}">
                    <a16:creationId xmlns:a16="http://schemas.microsoft.com/office/drawing/2014/main" id="{00000000-0008-0000-0100-0000B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88" name="Check Box 692" hidden="1">
                <a:extLst>
                  <a:ext uri="{63B3BB69-23CF-44E3-9099-C40C66FF867C}">
                    <a14:compatExt spid="_x0000_s4788"/>
                  </a:ext>
                  <a:ext uri="{FF2B5EF4-FFF2-40B4-BE49-F238E27FC236}">
                    <a16:creationId xmlns:a16="http://schemas.microsoft.com/office/drawing/2014/main" id="{00000000-0008-0000-0100-0000B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89" name="Check Box 693" hidden="1">
                <a:extLst>
                  <a:ext uri="{63B3BB69-23CF-44E3-9099-C40C66FF867C}">
                    <a14:compatExt spid="_x0000_s4789"/>
                  </a:ext>
                  <a:ext uri="{FF2B5EF4-FFF2-40B4-BE49-F238E27FC236}">
                    <a16:creationId xmlns:a16="http://schemas.microsoft.com/office/drawing/2014/main" id="{00000000-0008-0000-0100-0000B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90" name="Check Box 694" hidden="1">
                <a:extLst>
                  <a:ext uri="{63B3BB69-23CF-44E3-9099-C40C66FF867C}">
                    <a14:compatExt spid="_x0000_s4790"/>
                  </a:ext>
                  <a:ext uri="{FF2B5EF4-FFF2-40B4-BE49-F238E27FC236}">
                    <a16:creationId xmlns:a16="http://schemas.microsoft.com/office/drawing/2014/main" id="{00000000-0008-0000-0100-0000B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198</xdr:row>
          <xdr:rowOff>17357</xdr:rowOff>
        </xdr:from>
        <xdr:to>
          <xdr:col>4</xdr:col>
          <xdr:colOff>2574713</xdr:colOff>
          <xdr:row>198</xdr:row>
          <xdr:rowOff>555202</xdr:rowOff>
        </xdr:to>
        <xdr:grpSp>
          <xdr:nvGrpSpPr>
            <xdr:cNvPr id="872" name="Groupe 871">
              <a:extLst>
                <a:ext uri="{FF2B5EF4-FFF2-40B4-BE49-F238E27FC236}">
                  <a16:creationId xmlns:a16="http://schemas.microsoft.com/office/drawing/2014/main" id="{00000000-0008-0000-0100-000068030000}"/>
                </a:ext>
              </a:extLst>
            </xdr:cNvPr>
            <xdr:cNvGrpSpPr>
              <a:grpSpLocks/>
            </xdr:cNvGrpSpPr>
          </xdr:nvGrpSpPr>
          <xdr:grpSpPr>
            <a:xfrm>
              <a:off x="7622956" y="109912453"/>
              <a:ext cx="2459090" cy="530225"/>
              <a:chOff x="7276689" y="6477633"/>
              <a:chExt cx="2462936" cy="618764"/>
            </a:xfrm>
          </xdr:grpSpPr>
          <xdr:sp macro="" textlink="">
            <xdr:nvSpPr>
              <xdr:cNvPr id="4791" name="Check Box 695" hidden="1">
                <a:extLst>
                  <a:ext uri="{63B3BB69-23CF-44E3-9099-C40C66FF867C}">
                    <a14:compatExt spid="_x0000_s4791"/>
                  </a:ext>
                  <a:ext uri="{FF2B5EF4-FFF2-40B4-BE49-F238E27FC236}">
                    <a16:creationId xmlns:a16="http://schemas.microsoft.com/office/drawing/2014/main" id="{00000000-0008-0000-0100-0000B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92" name="Check Box 696" hidden="1">
                <a:extLst>
                  <a:ext uri="{63B3BB69-23CF-44E3-9099-C40C66FF867C}">
                    <a14:compatExt spid="_x0000_s4792"/>
                  </a:ext>
                  <a:ext uri="{FF2B5EF4-FFF2-40B4-BE49-F238E27FC236}">
                    <a16:creationId xmlns:a16="http://schemas.microsoft.com/office/drawing/2014/main" id="{00000000-0008-0000-0100-0000B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93" name="Check Box 697" hidden="1">
                <a:extLst>
                  <a:ext uri="{63B3BB69-23CF-44E3-9099-C40C66FF867C}">
                    <a14:compatExt spid="_x0000_s4793"/>
                  </a:ext>
                  <a:ext uri="{FF2B5EF4-FFF2-40B4-BE49-F238E27FC236}">
                    <a16:creationId xmlns:a16="http://schemas.microsoft.com/office/drawing/2014/main" id="{00000000-0008-0000-0100-0000B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94" name="Check Box 698" hidden="1">
                <a:extLst>
                  <a:ext uri="{63B3BB69-23CF-44E3-9099-C40C66FF867C}">
                    <a14:compatExt spid="_x0000_s4794"/>
                  </a:ext>
                  <a:ext uri="{FF2B5EF4-FFF2-40B4-BE49-F238E27FC236}">
                    <a16:creationId xmlns:a16="http://schemas.microsoft.com/office/drawing/2014/main" id="{00000000-0008-0000-0100-0000B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199</xdr:row>
          <xdr:rowOff>17357</xdr:rowOff>
        </xdr:from>
        <xdr:to>
          <xdr:col>4</xdr:col>
          <xdr:colOff>2574713</xdr:colOff>
          <xdr:row>199</xdr:row>
          <xdr:rowOff>555202</xdr:rowOff>
        </xdr:to>
        <xdr:grpSp>
          <xdr:nvGrpSpPr>
            <xdr:cNvPr id="877" name="Groupe 876">
              <a:extLst>
                <a:ext uri="{FF2B5EF4-FFF2-40B4-BE49-F238E27FC236}">
                  <a16:creationId xmlns:a16="http://schemas.microsoft.com/office/drawing/2014/main" id="{00000000-0008-0000-0100-00006D030000}"/>
                </a:ext>
              </a:extLst>
            </xdr:cNvPr>
            <xdr:cNvGrpSpPr>
              <a:grpSpLocks/>
            </xdr:cNvGrpSpPr>
          </xdr:nvGrpSpPr>
          <xdr:grpSpPr>
            <a:xfrm>
              <a:off x="7622956" y="110497560"/>
              <a:ext cx="2459090" cy="530225"/>
              <a:chOff x="7276689" y="6477633"/>
              <a:chExt cx="2462936" cy="618764"/>
            </a:xfrm>
          </xdr:grpSpPr>
          <xdr:sp macro="" textlink="">
            <xdr:nvSpPr>
              <xdr:cNvPr id="4795" name="Check Box 699" hidden="1">
                <a:extLst>
                  <a:ext uri="{63B3BB69-23CF-44E3-9099-C40C66FF867C}">
                    <a14:compatExt spid="_x0000_s4795"/>
                  </a:ext>
                  <a:ext uri="{FF2B5EF4-FFF2-40B4-BE49-F238E27FC236}">
                    <a16:creationId xmlns:a16="http://schemas.microsoft.com/office/drawing/2014/main" id="{00000000-0008-0000-0100-0000B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796" name="Check Box 700" hidden="1">
                <a:extLst>
                  <a:ext uri="{63B3BB69-23CF-44E3-9099-C40C66FF867C}">
                    <a14:compatExt spid="_x0000_s4796"/>
                  </a:ext>
                  <a:ext uri="{FF2B5EF4-FFF2-40B4-BE49-F238E27FC236}">
                    <a16:creationId xmlns:a16="http://schemas.microsoft.com/office/drawing/2014/main" id="{00000000-0008-0000-0100-0000B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797" name="Check Box 701" hidden="1">
                <a:extLst>
                  <a:ext uri="{63B3BB69-23CF-44E3-9099-C40C66FF867C}">
                    <a14:compatExt spid="_x0000_s4797"/>
                  </a:ext>
                  <a:ext uri="{FF2B5EF4-FFF2-40B4-BE49-F238E27FC236}">
                    <a16:creationId xmlns:a16="http://schemas.microsoft.com/office/drawing/2014/main" id="{00000000-0008-0000-0100-0000B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798" name="Check Box 702" hidden="1">
                <a:extLst>
                  <a:ext uri="{63B3BB69-23CF-44E3-9099-C40C66FF867C}">
                    <a14:compatExt spid="_x0000_s4798"/>
                  </a:ext>
                  <a:ext uri="{FF2B5EF4-FFF2-40B4-BE49-F238E27FC236}">
                    <a16:creationId xmlns:a16="http://schemas.microsoft.com/office/drawing/2014/main" id="{00000000-0008-0000-0100-0000B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200</xdr:row>
          <xdr:rowOff>17357</xdr:rowOff>
        </xdr:from>
        <xdr:to>
          <xdr:col>4</xdr:col>
          <xdr:colOff>2574713</xdr:colOff>
          <xdr:row>200</xdr:row>
          <xdr:rowOff>555202</xdr:rowOff>
        </xdr:to>
        <xdr:grpSp>
          <xdr:nvGrpSpPr>
            <xdr:cNvPr id="882" name="Groupe 881">
              <a:extLst>
                <a:ext uri="{FF2B5EF4-FFF2-40B4-BE49-F238E27FC236}">
                  <a16:creationId xmlns:a16="http://schemas.microsoft.com/office/drawing/2014/main" id="{00000000-0008-0000-0100-000072030000}"/>
                </a:ext>
              </a:extLst>
            </xdr:cNvPr>
            <xdr:cNvGrpSpPr>
              <a:grpSpLocks/>
            </xdr:cNvGrpSpPr>
          </xdr:nvGrpSpPr>
          <xdr:grpSpPr>
            <a:xfrm>
              <a:off x="7622956" y="111082667"/>
              <a:ext cx="2459090" cy="530225"/>
              <a:chOff x="7276689" y="6477633"/>
              <a:chExt cx="2462936" cy="618764"/>
            </a:xfrm>
          </xdr:grpSpPr>
          <xdr:sp macro="" textlink="">
            <xdr:nvSpPr>
              <xdr:cNvPr id="4799" name="Check Box 703" hidden="1">
                <a:extLst>
                  <a:ext uri="{63B3BB69-23CF-44E3-9099-C40C66FF867C}">
                    <a14:compatExt spid="_x0000_s4799"/>
                  </a:ext>
                  <a:ext uri="{FF2B5EF4-FFF2-40B4-BE49-F238E27FC236}">
                    <a16:creationId xmlns:a16="http://schemas.microsoft.com/office/drawing/2014/main" id="{00000000-0008-0000-0100-0000B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00" name="Check Box 704" hidden="1">
                <a:extLst>
                  <a:ext uri="{63B3BB69-23CF-44E3-9099-C40C66FF867C}">
                    <a14:compatExt spid="_x0000_s4800"/>
                  </a:ext>
                  <a:ext uri="{FF2B5EF4-FFF2-40B4-BE49-F238E27FC236}">
                    <a16:creationId xmlns:a16="http://schemas.microsoft.com/office/drawing/2014/main" id="{00000000-0008-0000-0100-0000C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01" name="Check Box 705" hidden="1">
                <a:extLst>
                  <a:ext uri="{63B3BB69-23CF-44E3-9099-C40C66FF867C}">
                    <a14:compatExt spid="_x0000_s4801"/>
                  </a:ext>
                  <a:ext uri="{FF2B5EF4-FFF2-40B4-BE49-F238E27FC236}">
                    <a16:creationId xmlns:a16="http://schemas.microsoft.com/office/drawing/2014/main" id="{00000000-0008-0000-0100-0000C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02" name="Check Box 706" hidden="1">
                <a:extLst>
                  <a:ext uri="{63B3BB69-23CF-44E3-9099-C40C66FF867C}">
                    <a14:compatExt spid="_x0000_s4802"/>
                  </a:ext>
                  <a:ext uri="{FF2B5EF4-FFF2-40B4-BE49-F238E27FC236}">
                    <a16:creationId xmlns:a16="http://schemas.microsoft.com/office/drawing/2014/main" id="{00000000-0008-0000-0100-0000C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201</xdr:row>
          <xdr:rowOff>17357</xdr:rowOff>
        </xdr:from>
        <xdr:to>
          <xdr:col>4</xdr:col>
          <xdr:colOff>2574713</xdr:colOff>
          <xdr:row>201</xdr:row>
          <xdr:rowOff>555202</xdr:rowOff>
        </xdr:to>
        <xdr:grpSp>
          <xdr:nvGrpSpPr>
            <xdr:cNvPr id="887" name="Groupe 886">
              <a:extLst>
                <a:ext uri="{FF2B5EF4-FFF2-40B4-BE49-F238E27FC236}">
                  <a16:creationId xmlns:a16="http://schemas.microsoft.com/office/drawing/2014/main" id="{00000000-0008-0000-0100-000077030000}"/>
                </a:ext>
              </a:extLst>
            </xdr:cNvPr>
            <xdr:cNvGrpSpPr>
              <a:grpSpLocks/>
            </xdr:cNvGrpSpPr>
          </xdr:nvGrpSpPr>
          <xdr:grpSpPr>
            <a:xfrm>
              <a:off x="7622956" y="111667774"/>
              <a:ext cx="2459090" cy="530225"/>
              <a:chOff x="7276689" y="6477633"/>
              <a:chExt cx="2462936" cy="618764"/>
            </a:xfrm>
          </xdr:grpSpPr>
          <xdr:sp macro="" textlink="">
            <xdr:nvSpPr>
              <xdr:cNvPr id="4803" name="Check Box 707" hidden="1">
                <a:extLst>
                  <a:ext uri="{63B3BB69-23CF-44E3-9099-C40C66FF867C}">
                    <a14:compatExt spid="_x0000_s4803"/>
                  </a:ext>
                  <a:ext uri="{FF2B5EF4-FFF2-40B4-BE49-F238E27FC236}">
                    <a16:creationId xmlns:a16="http://schemas.microsoft.com/office/drawing/2014/main" id="{00000000-0008-0000-0100-0000C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04" name="Check Box 708" hidden="1">
                <a:extLst>
                  <a:ext uri="{63B3BB69-23CF-44E3-9099-C40C66FF867C}">
                    <a14:compatExt spid="_x0000_s4804"/>
                  </a:ext>
                  <a:ext uri="{FF2B5EF4-FFF2-40B4-BE49-F238E27FC236}">
                    <a16:creationId xmlns:a16="http://schemas.microsoft.com/office/drawing/2014/main" id="{00000000-0008-0000-0100-0000C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05" name="Check Box 709" hidden="1">
                <a:extLst>
                  <a:ext uri="{63B3BB69-23CF-44E3-9099-C40C66FF867C}">
                    <a14:compatExt spid="_x0000_s4805"/>
                  </a:ext>
                  <a:ext uri="{FF2B5EF4-FFF2-40B4-BE49-F238E27FC236}">
                    <a16:creationId xmlns:a16="http://schemas.microsoft.com/office/drawing/2014/main" id="{00000000-0008-0000-0100-0000C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06" name="Check Box 710" hidden="1">
                <a:extLst>
                  <a:ext uri="{63B3BB69-23CF-44E3-9099-C40C66FF867C}">
                    <a14:compatExt spid="_x0000_s4806"/>
                  </a:ext>
                  <a:ext uri="{FF2B5EF4-FFF2-40B4-BE49-F238E27FC236}">
                    <a16:creationId xmlns:a16="http://schemas.microsoft.com/office/drawing/2014/main" id="{00000000-0008-0000-0100-0000C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202</xdr:row>
          <xdr:rowOff>17357</xdr:rowOff>
        </xdr:from>
        <xdr:to>
          <xdr:col>4</xdr:col>
          <xdr:colOff>2574713</xdr:colOff>
          <xdr:row>202</xdr:row>
          <xdr:rowOff>555202</xdr:rowOff>
        </xdr:to>
        <xdr:grpSp>
          <xdr:nvGrpSpPr>
            <xdr:cNvPr id="892" name="Groupe 891">
              <a:extLst>
                <a:ext uri="{FF2B5EF4-FFF2-40B4-BE49-F238E27FC236}">
                  <a16:creationId xmlns:a16="http://schemas.microsoft.com/office/drawing/2014/main" id="{00000000-0008-0000-0100-00007C030000}"/>
                </a:ext>
              </a:extLst>
            </xdr:cNvPr>
            <xdr:cNvGrpSpPr>
              <a:grpSpLocks/>
            </xdr:cNvGrpSpPr>
          </xdr:nvGrpSpPr>
          <xdr:grpSpPr>
            <a:xfrm>
              <a:off x="7622956" y="112252881"/>
              <a:ext cx="2459090" cy="530225"/>
              <a:chOff x="7276689" y="6477633"/>
              <a:chExt cx="2462936" cy="618764"/>
            </a:xfrm>
          </xdr:grpSpPr>
          <xdr:sp macro="" textlink="">
            <xdr:nvSpPr>
              <xdr:cNvPr id="4807" name="Check Box 711" hidden="1">
                <a:extLst>
                  <a:ext uri="{63B3BB69-23CF-44E3-9099-C40C66FF867C}">
                    <a14:compatExt spid="_x0000_s4807"/>
                  </a:ext>
                  <a:ext uri="{FF2B5EF4-FFF2-40B4-BE49-F238E27FC236}">
                    <a16:creationId xmlns:a16="http://schemas.microsoft.com/office/drawing/2014/main" id="{00000000-0008-0000-0100-0000C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08" name="Check Box 712" hidden="1">
                <a:extLst>
                  <a:ext uri="{63B3BB69-23CF-44E3-9099-C40C66FF867C}">
                    <a14:compatExt spid="_x0000_s4808"/>
                  </a:ext>
                  <a:ext uri="{FF2B5EF4-FFF2-40B4-BE49-F238E27FC236}">
                    <a16:creationId xmlns:a16="http://schemas.microsoft.com/office/drawing/2014/main" id="{00000000-0008-0000-0100-0000C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09" name="Check Box 713" hidden="1">
                <a:extLst>
                  <a:ext uri="{63B3BB69-23CF-44E3-9099-C40C66FF867C}">
                    <a14:compatExt spid="_x0000_s4809"/>
                  </a:ext>
                  <a:ext uri="{FF2B5EF4-FFF2-40B4-BE49-F238E27FC236}">
                    <a16:creationId xmlns:a16="http://schemas.microsoft.com/office/drawing/2014/main" id="{00000000-0008-0000-0100-0000C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10" name="Check Box 714" hidden="1">
                <a:extLst>
                  <a:ext uri="{63B3BB69-23CF-44E3-9099-C40C66FF867C}">
                    <a14:compatExt spid="_x0000_s4810"/>
                  </a:ext>
                  <a:ext uri="{FF2B5EF4-FFF2-40B4-BE49-F238E27FC236}">
                    <a16:creationId xmlns:a16="http://schemas.microsoft.com/office/drawing/2014/main" id="{00000000-0008-0000-0100-0000C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203</xdr:row>
          <xdr:rowOff>17357</xdr:rowOff>
        </xdr:from>
        <xdr:to>
          <xdr:col>4</xdr:col>
          <xdr:colOff>2574713</xdr:colOff>
          <xdr:row>203</xdr:row>
          <xdr:rowOff>555202</xdr:rowOff>
        </xdr:to>
        <xdr:grpSp>
          <xdr:nvGrpSpPr>
            <xdr:cNvPr id="897" name="Groupe 896">
              <a:extLst>
                <a:ext uri="{FF2B5EF4-FFF2-40B4-BE49-F238E27FC236}">
                  <a16:creationId xmlns:a16="http://schemas.microsoft.com/office/drawing/2014/main" id="{00000000-0008-0000-0100-000081030000}"/>
                </a:ext>
              </a:extLst>
            </xdr:cNvPr>
            <xdr:cNvGrpSpPr>
              <a:grpSpLocks/>
            </xdr:cNvGrpSpPr>
          </xdr:nvGrpSpPr>
          <xdr:grpSpPr>
            <a:xfrm>
              <a:off x="7622956" y="112837988"/>
              <a:ext cx="2459090" cy="530225"/>
              <a:chOff x="7276689" y="6477633"/>
              <a:chExt cx="2462936" cy="618764"/>
            </a:xfrm>
          </xdr:grpSpPr>
          <xdr:sp macro="" textlink="">
            <xdr:nvSpPr>
              <xdr:cNvPr id="4811" name="Check Box 715" hidden="1">
                <a:extLst>
                  <a:ext uri="{63B3BB69-23CF-44E3-9099-C40C66FF867C}">
                    <a14:compatExt spid="_x0000_s4811"/>
                  </a:ext>
                  <a:ext uri="{FF2B5EF4-FFF2-40B4-BE49-F238E27FC236}">
                    <a16:creationId xmlns:a16="http://schemas.microsoft.com/office/drawing/2014/main" id="{00000000-0008-0000-0100-0000C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12" name="Check Box 716" hidden="1">
                <a:extLst>
                  <a:ext uri="{63B3BB69-23CF-44E3-9099-C40C66FF867C}">
                    <a14:compatExt spid="_x0000_s4812"/>
                  </a:ext>
                  <a:ext uri="{FF2B5EF4-FFF2-40B4-BE49-F238E27FC236}">
                    <a16:creationId xmlns:a16="http://schemas.microsoft.com/office/drawing/2014/main" id="{00000000-0008-0000-0100-0000C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13" name="Check Box 717" hidden="1">
                <a:extLst>
                  <a:ext uri="{63B3BB69-23CF-44E3-9099-C40C66FF867C}">
                    <a14:compatExt spid="_x0000_s4813"/>
                  </a:ext>
                  <a:ext uri="{FF2B5EF4-FFF2-40B4-BE49-F238E27FC236}">
                    <a16:creationId xmlns:a16="http://schemas.microsoft.com/office/drawing/2014/main" id="{00000000-0008-0000-0100-0000C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14" name="Check Box 718" hidden="1">
                <a:extLst>
                  <a:ext uri="{63B3BB69-23CF-44E3-9099-C40C66FF867C}">
                    <a14:compatExt spid="_x0000_s4814"/>
                  </a:ext>
                  <a:ext uri="{FF2B5EF4-FFF2-40B4-BE49-F238E27FC236}">
                    <a16:creationId xmlns:a16="http://schemas.microsoft.com/office/drawing/2014/main" id="{00000000-0008-0000-0100-0000C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204</xdr:row>
          <xdr:rowOff>17357</xdr:rowOff>
        </xdr:from>
        <xdr:to>
          <xdr:col>4</xdr:col>
          <xdr:colOff>2574713</xdr:colOff>
          <xdr:row>204</xdr:row>
          <xdr:rowOff>555202</xdr:rowOff>
        </xdr:to>
        <xdr:grpSp>
          <xdr:nvGrpSpPr>
            <xdr:cNvPr id="902" name="Groupe 901">
              <a:extLst>
                <a:ext uri="{FF2B5EF4-FFF2-40B4-BE49-F238E27FC236}">
                  <a16:creationId xmlns:a16="http://schemas.microsoft.com/office/drawing/2014/main" id="{00000000-0008-0000-0100-000086030000}"/>
                </a:ext>
              </a:extLst>
            </xdr:cNvPr>
            <xdr:cNvGrpSpPr>
              <a:grpSpLocks/>
            </xdr:cNvGrpSpPr>
          </xdr:nvGrpSpPr>
          <xdr:grpSpPr>
            <a:xfrm>
              <a:off x="7622956" y="113423096"/>
              <a:ext cx="2459090" cy="530225"/>
              <a:chOff x="7276689" y="6477633"/>
              <a:chExt cx="2462936" cy="618764"/>
            </a:xfrm>
          </xdr:grpSpPr>
          <xdr:sp macro="" textlink="">
            <xdr:nvSpPr>
              <xdr:cNvPr id="4815" name="Check Box 719" hidden="1">
                <a:extLst>
                  <a:ext uri="{63B3BB69-23CF-44E3-9099-C40C66FF867C}">
                    <a14:compatExt spid="_x0000_s4815"/>
                  </a:ext>
                  <a:ext uri="{FF2B5EF4-FFF2-40B4-BE49-F238E27FC236}">
                    <a16:creationId xmlns:a16="http://schemas.microsoft.com/office/drawing/2014/main" id="{00000000-0008-0000-0100-0000C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16" name="Check Box 720" hidden="1">
                <a:extLst>
                  <a:ext uri="{63B3BB69-23CF-44E3-9099-C40C66FF867C}">
                    <a14:compatExt spid="_x0000_s4816"/>
                  </a:ext>
                  <a:ext uri="{FF2B5EF4-FFF2-40B4-BE49-F238E27FC236}">
                    <a16:creationId xmlns:a16="http://schemas.microsoft.com/office/drawing/2014/main" id="{00000000-0008-0000-0100-0000D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17" name="Check Box 721" hidden="1">
                <a:extLst>
                  <a:ext uri="{63B3BB69-23CF-44E3-9099-C40C66FF867C}">
                    <a14:compatExt spid="_x0000_s4817"/>
                  </a:ext>
                  <a:ext uri="{FF2B5EF4-FFF2-40B4-BE49-F238E27FC236}">
                    <a16:creationId xmlns:a16="http://schemas.microsoft.com/office/drawing/2014/main" id="{00000000-0008-0000-0100-0000D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18" name="Check Box 722" hidden="1">
                <a:extLst>
                  <a:ext uri="{63B3BB69-23CF-44E3-9099-C40C66FF867C}">
                    <a14:compatExt spid="_x0000_s4818"/>
                  </a:ext>
                  <a:ext uri="{FF2B5EF4-FFF2-40B4-BE49-F238E27FC236}">
                    <a16:creationId xmlns:a16="http://schemas.microsoft.com/office/drawing/2014/main" id="{00000000-0008-0000-0100-0000D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205</xdr:row>
          <xdr:rowOff>17357</xdr:rowOff>
        </xdr:from>
        <xdr:to>
          <xdr:col>4</xdr:col>
          <xdr:colOff>2574713</xdr:colOff>
          <xdr:row>205</xdr:row>
          <xdr:rowOff>555202</xdr:rowOff>
        </xdr:to>
        <xdr:grpSp>
          <xdr:nvGrpSpPr>
            <xdr:cNvPr id="907" name="Groupe 906">
              <a:extLst>
                <a:ext uri="{FF2B5EF4-FFF2-40B4-BE49-F238E27FC236}">
                  <a16:creationId xmlns:a16="http://schemas.microsoft.com/office/drawing/2014/main" id="{00000000-0008-0000-0100-00008B030000}"/>
                </a:ext>
              </a:extLst>
            </xdr:cNvPr>
            <xdr:cNvGrpSpPr>
              <a:grpSpLocks/>
            </xdr:cNvGrpSpPr>
          </xdr:nvGrpSpPr>
          <xdr:grpSpPr>
            <a:xfrm>
              <a:off x="7622956" y="114008203"/>
              <a:ext cx="2459090" cy="530225"/>
              <a:chOff x="7276689" y="6477633"/>
              <a:chExt cx="2462936" cy="618764"/>
            </a:xfrm>
          </xdr:grpSpPr>
          <xdr:sp macro="" textlink="">
            <xdr:nvSpPr>
              <xdr:cNvPr id="4819" name="Check Box 723" hidden="1">
                <a:extLst>
                  <a:ext uri="{63B3BB69-23CF-44E3-9099-C40C66FF867C}">
                    <a14:compatExt spid="_x0000_s4819"/>
                  </a:ext>
                  <a:ext uri="{FF2B5EF4-FFF2-40B4-BE49-F238E27FC236}">
                    <a16:creationId xmlns:a16="http://schemas.microsoft.com/office/drawing/2014/main" id="{00000000-0008-0000-0100-0000D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20" name="Check Box 724" hidden="1">
                <a:extLst>
                  <a:ext uri="{63B3BB69-23CF-44E3-9099-C40C66FF867C}">
                    <a14:compatExt spid="_x0000_s4820"/>
                  </a:ext>
                  <a:ext uri="{FF2B5EF4-FFF2-40B4-BE49-F238E27FC236}">
                    <a16:creationId xmlns:a16="http://schemas.microsoft.com/office/drawing/2014/main" id="{00000000-0008-0000-0100-0000D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21" name="Check Box 725" hidden="1">
                <a:extLst>
                  <a:ext uri="{63B3BB69-23CF-44E3-9099-C40C66FF867C}">
                    <a14:compatExt spid="_x0000_s4821"/>
                  </a:ext>
                  <a:ext uri="{FF2B5EF4-FFF2-40B4-BE49-F238E27FC236}">
                    <a16:creationId xmlns:a16="http://schemas.microsoft.com/office/drawing/2014/main" id="{00000000-0008-0000-0100-0000D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22" name="Check Box 726" hidden="1">
                <a:extLst>
                  <a:ext uri="{63B3BB69-23CF-44E3-9099-C40C66FF867C}">
                    <a14:compatExt spid="_x0000_s4822"/>
                  </a:ext>
                  <a:ext uri="{FF2B5EF4-FFF2-40B4-BE49-F238E27FC236}">
                    <a16:creationId xmlns:a16="http://schemas.microsoft.com/office/drawing/2014/main" id="{00000000-0008-0000-0100-0000D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206</xdr:row>
          <xdr:rowOff>17357</xdr:rowOff>
        </xdr:from>
        <xdr:to>
          <xdr:col>4</xdr:col>
          <xdr:colOff>2574713</xdr:colOff>
          <xdr:row>206</xdr:row>
          <xdr:rowOff>555202</xdr:rowOff>
        </xdr:to>
        <xdr:grpSp>
          <xdr:nvGrpSpPr>
            <xdr:cNvPr id="912" name="Groupe 911">
              <a:extLst>
                <a:ext uri="{FF2B5EF4-FFF2-40B4-BE49-F238E27FC236}">
                  <a16:creationId xmlns:a16="http://schemas.microsoft.com/office/drawing/2014/main" id="{00000000-0008-0000-0100-000090030000}"/>
                </a:ext>
              </a:extLst>
            </xdr:cNvPr>
            <xdr:cNvGrpSpPr>
              <a:grpSpLocks/>
            </xdr:cNvGrpSpPr>
          </xdr:nvGrpSpPr>
          <xdr:grpSpPr>
            <a:xfrm>
              <a:off x="7622956" y="114593310"/>
              <a:ext cx="2459090" cy="530225"/>
              <a:chOff x="7276689" y="6477633"/>
              <a:chExt cx="2462936" cy="618764"/>
            </a:xfrm>
          </xdr:grpSpPr>
          <xdr:sp macro="" textlink="">
            <xdr:nvSpPr>
              <xdr:cNvPr id="4823" name="Check Box 727" hidden="1">
                <a:extLst>
                  <a:ext uri="{63B3BB69-23CF-44E3-9099-C40C66FF867C}">
                    <a14:compatExt spid="_x0000_s4823"/>
                  </a:ext>
                  <a:ext uri="{FF2B5EF4-FFF2-40B4-BE49-F238E27FC236}">
                    <a16:creationId xmlns:a16="http://schemas.microsoft.com/office/drawing/2014/main" id="{00000000-0008-0000-0100-0000D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24" name="Check Box 728" hidden="1">
                <a:extLst>
                  <a:ext uri="{63B3BB69-23CF-44E3-9099-C40C66FF867C}">
                    <a14:compatExt spid="_x0000_s4824"/>
                  </a:ext>
                  <a:ext uri="{FF2B5EF4-FFF2-40B4-BE49-F238E27FC236}">
                    <a16:creationId xmlns:a16="http://schemas.microsoft.com/office/drawing/2014/main" id="{00000000-0008-0000-0100-0000D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25" name="Check Box 729" hidden="1">
                <a:extLst>
                  <a:ext uri="{63B3BB69-23CF-44E3-9099-C40C66FF867C}">
                    <a14:compatExt spid="_x0000_s4825"/>
                  </a:ext>
                  <a:ext uri="{FF2B5EF4-FFF2-40B4-BE49-F238E27FC236}">
                    <a16:creationId xmlns:a16="http://schemas.microsoft.com/office/drawing/2014/main" id="{00000000-0008-0000-0100-0000D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26" name="Check Box 730" hidden="1">
                <a:extLst>
                  <a:ext uri="{63B3BB69-23CF-44E3-9099-C40C66FF867C}">
                    <a14:compatExt spid="_x0000_s4826"/>
                  </a:ext>
                  <a:ext uri="{FF2B5EF4-FFF2-40B4-BE49-F238E27FC236}">
                    <a16:creationId xmlns:a16="http://schemas.microsoft.com/office/drawing/2014/main" id="{00000000-0008-0000-0100-0000D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207</xdr:row>
          <xdr:rowOff>17357</xdr:rowOff>
        </xdr:from>
        <xdr:to>
          <xdr:col>4</xdr:col>
          <xdr:colOff>2574713</xdr:colOff>
          <xdr:row>207</xdr:row>
          <xdr:rowOff>555202</xdr:rowOff>
        </xdr:to>
        <xdr:grpSp>
          <xdr:nvGrpSpPr>
            <xdr:cNvPr id="917" name="Groupe 916">
              <a:extLst>
                <a:ext uri="{FF2B5EF4-FFF2-40B4-BE49-F238E27FC236}">
                  <a16:creationId xmlns:a16="http://schemas.microsoft.com/office/drawing/2014/main" id="{00000000-0008-0000-0100-000095030000}"/>
                </a:ext>
              </a:extLst>
            </xdr:cNvPr>
            <xdr:cNvGrpSpPr>
              <a:grpSpLocks/>
            </xdr:cNvGrpSpPr>
          </xdr:nvGrpSpPr>
          <xdr:grpSpPr>
            <a:xfrm>
              <a:off x="7622956" y="115178417"/>
              <a:ext cx="2459090" cy="530225"/>
              <a:chOff x="7276689" y="6477633"/>
              <a:chExt cx="2462936" cy="618764"/>
            </a:xfrm>
          </xdr:grpSpPr>
          <xdr:sp macro="" textlink="">
            <xdr:nvSpPr>
              <xdr:cNvPr id="4827" name="Check Box 731" hidden="1">
                <a:extLst>
                  <a:ext uri="{63B3BB69-23CF-44E3-9099-C40C66FF867C}">
                    <a14:compatExt spid="_x0000_s4827"/>
                  </a:ext>
                  <a:ext uri="{FF2B5EF4-FFF2-40B4-BE49-F238E27FC236}">
                    <a16:creationId xmlns:a16="http://schemas.microsoft.com/office/drawing/2014/main" id="{00000000-0008-0000-0100-0000D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28" name="Check Box 732" hidden="1">
                <a:extLst>
                  <a:ext uri="{63B3BB69-23CF-44E3-9099-C40C66FF867C}">
                    <a14:compatExt spid="_x0000_s4828"/>
                  </a:ext>
                  <a:ext uri="{FF2B5EF4-FFF2-40B4-BE49-F238E27FC236}">
                    <a16:creationId xmlns:a16="http://schemas.microsoft.com/office/drawing/2014/main" id="{00000000-0008-0000-0100-0000D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29" name="Check Box 733" hidden="1">
                <a:extLst>
                  <a:ext uri="{63B3BB69-23CF-44E3-9099-C40C66FF867C}">
                    <a14:compatExt spid="_x0000_s4829"/>
                  </a:ext>
                  <a:ext uri="{FF2B5EF4-FFF2-40B4-BE49-F238E27FC236}">
                    <a16:creationId xmlns:a16="http://schemas.microsoft.com/office/drawing/2014/main" id="{00000000-0008-0000-0100-0000D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30" name="Check Box 734" hidden="1">
                <a:extLst>
                  <a:ext uri="{63B3BB69-23CF-44E3-9099-C40C66FF867C}">
                    <a14:compatExt spid="_x0000_s4830"/>
                  </a:ext>
                  <a:ext uri="{FF2B5EF4-FFF2-40B4-BE49-F238E27FC236}">
                    <a16:creationId xmlns:a16="http://schemas.microsoft.com/office/drawing/2014/main" id="{00000000-0008-0000-0100-0000D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208</xdr:row>
          <xdr:rowOff>17357</xdr:rowOff>
        </xdr:from>
        <xdr:to>
          <xdr:col>4</xdr:col>
          <xdr:colOff>2574713</xdr:colOff>
          <xdr:row>208</xdr:row>
          <xdr:rowOff>555202</xdr:rowOff>
        </xdr:to>
        <xdr:grpSp>
          <xdr:nvGrpSpPr>
            <xdr:cNvPr id="922" name="Groupe 921">
              <a:extLst>
                <a:ext uri="{FF2B5EF4-FFF2-40B4-BE49-F238E27FC236}">
                  <a16:creationId xmlns:a16="http://schemas.microsoft.com/office/drawing/2014/main" id="{00000000-0008-0000-0100-00009A030000}"/>
                </a:ext>
              </a:extLst>
            </xdr:cNvPr>
            <xdr:cNvGrpSpPr>
              <a:grpSpLocks/>
            </xdr:cNvGrpSpPr>
          </xdr:nvGrpSpPr>
          <xdr:grpSpPr>
            <a:xfrm>
              <a:off x="7622956" y="115763524"/>
              <a:ext cx="2459090" cy="530225"/>
              <a:chOff x="7276689" y="6477633"/>
              <a:chExt cx="2462936" cy="618764"/>
            </a:xfrm>
          </xdr:grpSpPr>
          <xdr:sp macro="" textlink="">
            <xdr:nvSpPr>
              <xdr:cNvPr id="4831" name="Check Box 735" hidden="1">
                <a:extLst>
                  <a:ext uri="{63B3BB69-23CF-44E3-9099-C40C66FF867C}">
                    <a14:compatExt spid="_x0000_s4831"/>
                  </a:ext>
                  <a:ext uri="{FF2B5EF4-FFF2-40B4-BE49-F238E27FC236}">
                    <a16:creationId xmlns:a16="http://schemas.microsoft.com/office/drawing/2014/main" id="{00000000-0008-0000-0100-0000D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32" name="Check Box 736" hidden="1">
                <a:extLst>
                  <a:ext uri="{63B3BB69-23CF-44E3-9099-C40C66FF867C}">
                    <a14:compatExt spid="_x0000_s4832"/>
                  </a:ext>
                  <a:ext uri="{FF2B5EF4-FFF2-40B4-BE49-F238E27FC236}">
                    <a16:creationId xmlns:a16="http://schemas.microsoft.com/office/drawing/2014/main" id="{00000000-0008-0000-0100-0000E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33" name="Check Box 737" hidden="1">
                <a:extLst>
                  <a:ext uri="{63B3BB69-23CF-44E3-9099-C40C66FF867C}">
                    <a14:compatExt spid="_x0000_s4833"/>
                  </a:ext>
                  <a:ext uri="{FF2B5EF4-FFF2-40B4-BE49-F238E27FC236}">
                    <a16:creationId xmlns:a16="http://schemas.microsoft.com/office/drawing/2014/main" id="{00000000-0008-0000-0100-0000E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34" name="Check Box 738" hidden="1">
                <a:extLst>
                  <a:ext uri="{63B3BB69-23CF-44E3-9099-C40C66FF867C}">
                    <a14:compatExt spid="_x0000_s4834"/>
                  </a:ext>
                  <a:ext uri="{FF2B5EF4-FFF2-40B4-BE49-F238E27FC236}">
                    <a16:creationId xmlns:a16="http://schemas.microsoft.com/office/drawing/2014/main" id="{00000000-0008-0000-0100-0000E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209</xdr:row>
          <xdr:rowOff>17357</xdr:rowOff>
        </xdr:from>
        <xdr:to>
          <xdr:col>4</xdr:col>
          <xdr:colOff>2574713</xdr:colOff>
          <xdr:row>209</xdr:row>
          <xdr:rowOff>555202</xdr:rowOff>
        </xdr:to>
        <xdr:grpSp>
          <xdr:nvGrpSpPr>
            <xdr:cNvPr id="927" name="Groupe 926">
              <a:extLst>
                <a:ext uri="{FF2B5EF4-FFF2-40B4-BE49-F238E27FC236}">
                  <a16:creationId xmlns:a16="http://schemas.microsoft.com/office/drawing/2014/main" id="{00000000-0008-0000-0100-00009F030000}"/>
                </a:ext>
              </a:extLst>
            </xdr:cNvPr>
            <xdr:cNvGrpSpPr>
              <a:grpSpLocks/>
            </xdr:cNvGrpSpPr>
          </xdr:nvGrpSpPr>
          <xdr:grpSpPr>
            <a:xfrm>
              <a:off x="7622956" y="116348631"/>
              <a:ext cx="2459090" cy="530225"/>
              <a:chOff x="7276689" y="6477633"/>
              <a:chExt cx="2462936" cy="618764"/>
            </a:xfrm>
          </xdr:grpSpPr>
          <xdr:sp macro="" textlink="">
            <xdr:nvSpPr>
              <xdr:cNvPr id="4835" name="Check Box 739" hidden="1">
                <a:extLst>
                  <a:ext uri="{63B3BB69-23CF-44E3-9099-C40C66FF867C}">
                    <a14:compatExt spid="_x0000_s4835"/>
                  </a:ext>
                  <a:ext uri="{FF2B5EF4-FFF2-40B4-BE49-F238E27FC236}">
                    <a16:creationId xmlns:a16="http://schemas.microsoft.com/office/drawing/2014/main" id="{00000000-0008-0000-0100-0000E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36" name="Check Box 740" hidden="1">
                <a:extLst>
                  <a:ext uri="{63B3BB69-23CF-44E3-9099-C40C66FF867C}">
                    <a14:compatExt spid="_x0000_s4836"/>
                  </a:ext>
                  <a:ext uri="{FF2B5EF4-FFF2-40B4-BE49-F238E27FC236}">
                    <a16:creationId xmlns:a16="http://schemas.microsoft.com/office/drawing/2014/main" id="{00000000-0008-0000-0100-0000E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37" name="Check Box 741" hidden="1">
                <a:extLst>
                  <a:ext uri="{63B3BB69-23CF-44E3-9099-C40C66FF867C}">
                    <a14:compatExt spid="_x0000_s4837"/>
                  </a:ext>
                  <a:ext uri="{FF2B5EF4-FFF2-40B4-BE49-F238E27FC236}">
                    <a16:creationId xmlns:a16="http://schemas.microsoft.com/office/drawing/2014/main" id="{00000000-0008-0000-0100-0000E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38" name="Check Box 742" hidden="1">
                <a:extLst>
                  <a:ext uri="{63B3BB69-23CF-44E3-9099-C40C66FF867C}">
                    <a14:compatExt spid="_x0000_s4838"/>
                  </a:ext>
                  <a:ext uri="{FF2B5EF4-FFF2-40B4-BE49-F238E27FC236}">
                    <a16:creationId xmlns:a16="http://schemas.microsoft.com/office/drawing/2014/main" id="{00000000-0008-0000-0100-0000E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210</xdr:row>
          <xdr:rowOff>17357</xdr:rowOff>
        </xdr:from>
        <xdr:to>
          <xdr:col>4</xdr:col>
          <xdr:colOff>2574713</xdr:colOff>
          <xdr:row>210</xdr:row>
          <xdr:rowOff>555202</xdr:rowOff>
        </xdr:to>
        <xdr:grpSp>
          <xdr:nvGrpSpPr>
            <xdr:cNvPr id="932" name="Groupe 931">
              <a:extLst>
                <a:ext uri="{FF2B5EF4-FFF2-40B4-BE49-F238E27FC236}">
                  <a16:creationId xmlns:a16="http://schemas.microsoft.com/office/drawing/2014/main" id="{00000000-0008-0000-0100-0000A4030000}"/>
                </a:ext>
              </a:extLst>
            </xdr:cNvPr>
            <xdr:cNvGrpSpPr>
              <a:grpSpLocks/>
            </xdr:cNvGrpSpPr>
          </xdr:nvGrpSpPr>
          <xdr:grpSpPr>
            <a:xfrm>
              <a:off x="7622956" y="116933738"/>
              <a:ext cx="2459090" cy="530225"/>
              <a:chOff x="7276689" y="6477633"/>
              <a:chExt cx="2462936" cy="618764"/>
            </a:xfrm>
          </xdr:grpSpPr>
          <xdr:sp macro="" textlink="">
            <xdr:nvSpPr>
              <xdr:cNvPr id="4839" name="Check Box 743" hidden="1">
                <a:extLst>
                  <a:ext uri="{63B3BB69-23CF-44E3-9099-C40C66FF867C}">
                    <a14:compatExt spid="_x0000_s4839"/>
                  </a:ext>
                  <a:ext uri="{FF2B5EF4-FFF2-40B4-BE49-F238E27FC236}">
                    <a16:creationId xmlns:a16="http://schemas.microsoft.com/office/drawing/2014/main" id="{00000000-0008-0000-0100-0000E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40" name="Check Box 744" hidden="1">
                <a:extLst>
                  <a:ext uri="{63B3BB69-23CF-44E3-9099-C40C66FF867C}">
                    <a14:compatExt spid="_x0000_s4840"/>
                  </a:ext>
                  <a:ext uri="{FF2B5EF4-FFF2-40B4-BE49-F238E27FC236}">
                    <a16:creationId xmlns:a16="http://schemas.microsoft.com/office/drawing/2014/main" id="{00000000-0008-0000-0100-0000E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41" name="Check Box 745" hidden="1">
                <a:extLst>
                  <a:ext uri="{63B3BB69-23CF-44E3-9099-C40C66FF867C}">
                    <a14:compatExt spid="_x0000_s4841"/>
                  </a:ext>
                  <a:ext uri="{FF2B5EF4-FFF2-40B4-BE49-F238E27FC236}">
                    <a16:creationId xmlns:a16="http://schemas.microsoft.com/office/drawing/2014/main" id="{00000000-0008-0000-0100-0000E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42" name="Check Box 746" hidden="1">
                <a:extLst>
                  <a:ext uri="{63B3BB69-23CF-44E3-9099-C40C66FF867C}">
                    <a14:compatExt spid="_x0000_s4842"/>
                  </a:ext>
                  <a:ext uri="{FF2B5EF4-FFF2-40B4-BE49-F238E27FC236}">
                    <a16:creationId xmlns:a16="http://schemas.microsoft.com/office/drawing/2014/main" id="{00000000-0008-0000-0100-0000E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211</xdr:row>
          <xdr:rowOff>17357</xdr:rowOff>
        </xdr:from>
        <xdr:to>
          <xdr:col>4</xdr:col>
          <xdr:colOff>2574713</xdr:colOff>
          <xdr:row>211</xdr:row>
          <xdr:rowOff>555202</xdr:rowOff>
        </xdr:to>
        <xdr:grpSp>
          <xdr:nvGrpSpPr>
            <xdr:cNvPr id="937" name="Groupe 936">
              <a:extLst>
                <a:ext uri="{FF2B5EF4-FFF2-40B4-BE49-F238E27FC236}">
                  <a16:creationId xmlns:a16="http://schemas.microsoft.com/office/drawing/2014/main" id="{00000000-0008-0000-0100-0000A9030000}"/>
                </a:ext>
              </a:extLst>
            </xdr:cNvPr>
            <xdr:cNvGrpSpPr>
              <a:grpSpLocks/>
            </xdr:cNvGrpSpPr>
          </xdr:nvGrpSpPr>
          <xdr:grpSpPr>
            <a:xfrm>
              <a:off x="7622956" y="117518846"/>
              <a:ext cx="2459090" cy="530225"/>
              <a:chOff x="7276689" y="6477633"/>
              <a:chExt cx="2462936" cy="618764"/>
            </a:xfrm>
          </xdr:grpSpPr>
          <xdr:sp macro="" textlink="">
            <xdr:nvSpPr>
              <xdr:cNvPr id="4843" name="Check Box 747" hidden="1">
                <a:extLst>
                  <a:ext uri="{63B3BB69-23CF-44E3-9099-C40C66FF867C}">
                    <a14:compatExt spid="_x0000_s4843"/>
                  </a:ext>
                  <a:ext uri="{FF2B5EF4-FFF2-40B4-BE49-F238E27FC236}">
                    <a16:creationId xmlns:a16="http://schemas.microsoft.com/office/drawing/2014/main" id="{00000000-0008-0000-0100-0000E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44" name="Check Box 748" hidden="1">
                <a:extLst>
                  <a:ext uri="{63B3BB69-23CF-44E3-9099-C40C66FF867C}">
                    <a14:compatExt spid="_x0000_s4844"/>
                  </a:ext>
                  <a:ext uri="{FF2B5EF4-FFF2-40B4-BE49-F238E27FC236}">
                    <a16:creationId xmlns:a16="http://schemas.microsoft.com/office/drawing/2014/main" id="{00000000-0008-0000-0100-0000E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45" name="Check Box 749" hidden="1">
                <a:extLst>
                  <a:ext uri="{63B3BB69-23CF-44E3-9099-C40C66FF867C}">
                    <a14:compatExt spid="_x0000_s4845"/>
                  </a:ext>
                  <a:ext uri="{FF2B5EF4-FFF2-40B4-BE49-F238E27FC236}">
                    <a16:creationId xmlns:a16="http://schemas.microsoft.com/office/drawing/2014/main" id="{00000000-0008-0000-0100-0000E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46" name="Check Box 750" hidden="1">
                <a:extLst>
                  <a:ext uri="{63B3BB69-23CF-44E3-9099-C40C66FF867C}">
                    <a14:compatExt spid="_x0000_s4846"/>
                  </a:ext>
                  <a:ext uri="{FF2B5EF4-FFF2-40B4-BE49-F238E27FC236}">
                    <a16:creationId xmlns:a16="http://schemas.microsoft.com/office/drawing/2014/main" id="{00000000-0008-0000-0100-0000E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212</xdr:row>
          <xdr:rowOff>17357</xdr:rowOff>
        </xdr:from>
        <xdr:to>
          <xdr:col>4</xdr:col>
          <xdr:colOff>2574713</xdr:colOff>
          <xdr:row>212</xdr:row>
          <xdr:rowOff>555202</xdr:rowOff>
        </xdr:to>
        <xdr:grpSp>
          <xdr:nvGrpSpPr>
            <xdr:cNvPr id="942" name="Groupe 941">
              <a:extLst>
                <a:ext uri="{FF2B5EF4-FFF2-40B4-BE49-F238E27FC236}">
                  <a16:creationId xmlns:a16="http://schemas.microsoft.com/office/drawing/2014/main" id="{00000000-0008-0000-0100-0000AE030000}"/>
                </a:ext>
              </a:extLst>
            </xdr:cNvPr>
            <xdr:cNvGrpSpPr>
              <a:grpSpLocks/>
            </xdr:cNvGrpSpPr>
          </xdr:nvGrpSpPr>
          <xdr:grpSpPr>
            <a:xfrm>
              <a:off x="7622956" y="118103953"/>
              <a:ext cx="2459090" cy="530225"/>
              <a:chOff x="7276689" y="6477633"/>
              <a:chExt cx="2462936" cy="618764"/>
            </a:xfrm>
          </xdr:grpSpPr>
          <xdr:sp macro="" textlink="">
            <xdr:nvSpPr>
              <xdr:cNvPr id="4847" name="Check Box 751" hidden="1">
                <a:extLst>
                  <a:ext uri="{63B3BB69-23CF-44E3-9099-C40C66FF867C}">
                    <a14:compatExt spid="_x0000_s4847"/>
                  </a:ext>
                  <a:ext uri="{FF2B5EF4-FFF2-40B4-BE49-F238E27FC236}">
                    <a16:creationId xmlns:a16="http://schemas.microsoft.com/office/drawing/2014/main" id="{00000000-0008-0000-0100-0000E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48" name="Check Box 752" hidden="1">
                <a:extLst>
                  <a:ext uri="{63B3BB69-23CF-44E3-9099-C40C66FF867C}">
                    <a14:compatExt spid="_x0000_s4848"/>
                  </a:ext>
                  <a:ext uri="{FF2B5EF4-FFF2-40B4-BE49-F238E27FC236}">
                    <a16:creationId xmlns:a16="http://schemas.microsoft.com/office/drawing/2014/main" id="{00000000-0008-0000-0100-0000F0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49" name="Check Box 753" hidden="1">
                <a:extLst>
                  <a:ext uri="{63B3BB69-23CF-44E3-9099-C40C66FF867C}">
                    <a14:compatExt spid="_x0000_s4849"/>
                  </a:ext>
                  <a:ext uri="{FF2B5EF4-FFF2-40B4-BE49-F238E27FC236}">
                    <a16:creationId xmlns:a16="http://schemas.microsoft.com/office/drawing/2014/main" id="{00000000-0008-0000-0100-0000F1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50" name="Check Box 754" hidden="1">
                <a:extLst>
                  <a:ext uri="{63B3BB69-23CF-44E3-9099-C40C66FF867C}">
                    <a14:compatExt spid="_x0000_s4850"/>
                  </a:ext>
                  <a:ext uri="{FF2B5EF4-FFF2-40B4-BE49-F238E27FC236}">
                    <a16:creationId xmlns:a16="http://schemas.microsoft.com/office/drawing/2014/main" id="{00000000-0008-0000-0100-0000F2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213</xdr:row>
          <xdr:rowOff>17357</xdr:rowOff>
        </xdr:from>
        <xdr:to>
          <xdr:col>4</xdr:col>
          <xdr:colOff>2574713</xdr:colOff>
          <xdr:row>213</xdr:row>
          <xdr:rowOff>555202</xdr:rowOff>
        </xdr:to>
        <xdr:grpSp>
          <xdr:nvGrpSpPr>
            <xdr:cNvPr id="947" name="Groupe 946">
              <a:extLst>
                <a:ext uri="{FF2B5EF4-FFF2-40B4-BE49-F238E27FC236}">
                  <a16:creationId xmlns:a16="http://schemas.microsoft.com/office/drawing/2014/main" id="{00000000-0008-0000-0100-0000B3030000}"/>
                </a:ext>
              </a:extLst>
            </xdr:cNvPr>
            <xdr:cNvGrpSpPr>
              <a:grpSpLocks/>
            </xdr:cNvGrpSpPr>
          </xdr:nvGrpSpPr>
          <xdr:grpSpPr>
            <a:xfrm>
              <a:off x="7622956" y="118689060"/>
              <a:ext cx="2459090" cy="530225"/>
              <a:chOff x="7276689" y="6477633"/>
              <a:chExt cx="2462936" cy="618764"/>
            </a:xfrm>
          </xdr:grpSpPr>
          <xdr:sp macro="" textlink="">
            <xdr:nvSpPr>
              <xdr:cNvPr id="4851" name="Check Box 755" hidden="1">
                <a:extLst>
                  <a:ext uri="{63B3BB69-23CF-44E3-9099-C40C66FF867C}">
                    <a14:compatExt spid="_x0000_s4851"/>
                  </a:ext>
                  <a:ext uri="{FF2B5EF4-FFF2-40B4-BE49-F238E27FC236}">
                    <a16:creationId xmlns:a16="http://schemas.microsoft.com/office/drawing/2014/main" id="{00000000-0008-0000-0100-0000F3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52" name="Check Box 756" hidden="1">
                <a:extLst>
                  <a:ext uri="{63B3BB69-23CF-44E3-9099-C40C66FF867C}">
                    <a14:compatExt spid="_x0000_s4852"/>
                  </a:ext>
                  <a:ext uri="{FF2B5EF4-FFF2-40B4-BE49-F238E27FC236}">
                    <a16:creationId xmlns:a16="http://schemas.microsoft.com/office/drawing/2014/main" id="{00000000-0008-0000-0100-0000F4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53" name="Check Box 757" hidden="1">
                <a:extLst>
                  <a:ext uri="{63B3BB69-23CF-44E3-9099-C40C66FF867C}">
                    <a14:compatExt spid="_x0000_s4853"/>
                  </a:ext>
                  <a:ext uri="{FF2B5EF4-FFF2-40B4-BE49-F238E27FC236}">
                    <a16:creationId xmlns:a16="http://schemas.microsoft.com/office/drawing/2014/main" id="{00000000-0008-0000-0100-0000F5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54" name="Check Box 758" hidden="1">
                <a:extLst>
                  <a:ext uri="{63B3BB69-23CF-44E3-9099-C40C66FF867C}">
                    <a14:compatExt spid="_x0000_s4854"/>
                  </a:ext>
                  <a:ext uri="{FF2B5EF4-FFF2-40B4-BE49-F238E27FC236}">
                    <a16:creationId xmlns:a16="http://schemas.microsoft.com/office/drawing/2014/main" id="{00000000-0008-0000-0100-0000F6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214</xdr:row>
          <xdr:rowOff>17357</xdr:rowOff>
        </xdr:from>
        <xdr:to>
          <xdr:col>4</xdr:col>
          <xdr:colOff>2574713</xdr:colOff>
          <xdr:row>214</xdr:row>
          <xdr:rowOff>555202</xdr:rowOff>
        </xdr:to>
        <xdr:grpSp>
          <xdr:nvGrpSpPr>
            <xdr:cNvPr id="952" name="Groupe 951">
              <a:extLst>
                <a:ext uri="{FF2B5EF4-FFF2-40B4-BE49-F238E27FC236}">
                  <a16:creationId xmlns:a16="http://schemas.microsoft.com/office/drawing/2014/main" id="{00000000-0008-0000-0100-0000B8030000}"/>
                </a:ext>
              </a:extLst>
            </xdr:cNvPr>
            <xdr:cNvGrpSpPr>
              <a:grpSpLocks/>
            </xdr:cNvGrpSpPr>
          </xdr:nvGrpSpPr>
          <xdr:grpSpPr>
            <a:xfrm>
              <a:off x="7622956" y="119274167"/>
              <a:ext cx="2459090" cy="530225"/>
              <a:chOff x="7276689" y="6477633"/>
              <a:chExt cx="2462936" cy="618764"/>
            </a:xfrm>
          </xdr:grpSpPr>
          <xdr:sp macro="" textlink="">
            <xdr:nvSpPr>
              <xdr:cNvPr id="4855" name="Check Box 759" hidden="1">
                <a:extLst>
                  <a:ext uri="{63B3BB69-23CF-44E3-9099-C40C66FF867C}">
                    <a14:compatExt spid="_x0000_s4855"/>
                  </a:ext>
                  <a:ext uri="{FF2B5EF4-FFF2-40B4-BE49-F238E27FC236}">
                    <a16:creationId xmlns:a16="http://schemas.microsoft.com/office/drawing/2014/main" id="{00000000-0008-0000-0100-0000F7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56" name="Check Box 760" hidden="1">
                <a:extLst>
                  <a:ext uri="{63B3BB69-23CF-44E3-9099-C40C66FF867C}">
                    <a14:compatExt spid="_x0000_s4856"/>
                  </a:ext>
                  <a:ext uri="{FF2B5EF4-FFF2-40B4-BE49-F238E27FC236}">
                    <a16:creationId xmlns:a16="http://schemas.microsoft.com/office/drawing/2014/main" id="{00000000-0008-0000-0100-0000F8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57" name="Check Box 761" hidden="1">
                <a:extLst>
                  <a:ext uri="{63B3BB69-23CF-44E3-9099-C40C66FF867C}">
                    <a14:compatExt spid="_x0000_s4857"/>
                  </a:ext>
                  <a:ext uri="{FF2B5EF4-FFF2-40B4-BE49-F238E27FC236}">
                    <a16:creationId xmlns:a16="http://schemas.microsoft.com/office/drawing/2014/main" id="{00000000-0008-0000-0100-0000F9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58" name="Check Box 762" hidden="1">
                <a:extLst>
                  <a:ext uri="{63B3BB69-23CF-44E3-9099-C40C66FF867C}">
                    <a14:compatExt spid="_x0000_s4858"/>
                  </a:ext>
                  <a:ext uri="{FF2B5EF4-FFF2-40B4-BE49-F238E27FC236}">
                    <a16:creationId xmlns:a16="http://schemas.microsoft.com/office/drawing/2014/main" id="{00000000-0008-0000-0100-0000FA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215</xdr:row>
          <xdr:rowOff>17357</xdr:rowOff>
        </xdr:from>
        <xdr:to>
          <xdr:col>4</xdr:col>
          <xdr:colOff>2574713</xdr:colOff>
          <xdr:row>215</xdr:row>
          <xdr:rowOff>555202</xdr:rowOff>
        </xdr:to>
        <xdr:grpSp>
          <xdr:nvGrpSpPr>
            <xdr:cNvPr id="957" name="Groupe 956">
              <a:extLst>
                <a:ext uri="{FF2B5EF4-FFF2-40B4-BE49-F238E27FC236}">
                  <a16:creationId xmlns:a16="http://schemas.microsoft.com/office/drawing/2014/main" id="{00000000-0008-0000-0100-0000BD030000}"/>
                </a:ext>
              </a:extLst>
            </xdr:cNvPr>
            <xdr:cNvGrpSpPr>
              <a:grpSpLocks/>
            </xdr:cNvGrpSpPr>
          </xdr:nvGrpSpPr>
          <xdr:grpSpPr>
            <a:xfrm>
              <a:off x="7622956" y="119859274"/>
              <a:ext cx="2459090" cy="530225"/>
              <a:chOff x="7276689" y="6477633"/>
              <a:chExt cx="2462936" cy="618764"/>
            </a:xfrm>
          </xdr:grpSpPr>
          <xdr:sp macro="" textlink="">
            <xdr:nvSpPr>
              <xdr:cNvPr id="4859" name="Check Box 763" hidden="1">
                <a:extLst>
                  <a:ext uri="{63B3BB69-23CF-44E3-9099-C40C66FF867C}">
                    <a14:compatExt spid="_x0000_s4859"/>
                  </a:ext>
                  <a:ext uri="{FF2B5EF4-FFF2-40B4-BE49-F238E27FC236}">
                    <a16:creationId xmlns:a16="http://schemas.microsoft.com/office/drawing/2014/main" id="{00000000-0008-0000-0100-0000FB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60" name="Check Box 764" hidden="1">
                <a:extLst>
                  <a:ext uri="{63B3BB69-23CF-44E3-9099-C40C66FF867C}">
                    <a14:compatExt spid="_x0000_s4860"/>
                  </a:ext>
                  <a:ext uri="{FF2B5EF4-FFF2-40B4-BE49-F238E27FC236}">
                    <a16:creationId xmlns:a16="http://schemas.microsoft.com/office/drawing/2014/main" id="{00000000-0008-0000-0100-0000FC12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61" name="Check Box 765" hidden="1">
                <a:extLst>
                  <a:ext uri="{63B3BB69-23CF-44E3-9099-C40C66FF867C}">
                    <a14:compatExt spid="_x0000_s4861"/>
                  </a:ext>
                  <a:ext uri="{FF2B5EF4-FFF2-40B4-BE49-F238E27FC236}">
                    <a16:creationId xmlns:a16="http://schemas.microsoft.com/office/drawing/2014/main" id="{00000000-0008-0000-0100-0000FD12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62" name="Check Box 766" hidden="1">
                <a:extLst>
                  <a:ext uri="{63B3BB69-23CF-44E3-9099-C40C66FF867C}">
                    <a14:compatExt spid="_x0000_s4862"/>
                  </a:ext>
                  <a:ext uri="{FF2B5EF4-FFF2-40B4-BE49-F238E27FC236}">
                    <a16:creationId xmlns:a16="http://schemas.microsoft.com/office/drawing/2014/main" id="{00000000-0008-0000-0100-0000FE12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216</xdr:row>
          <xdr:rowOff>17357</xdr:rowOff>
        </xdr:from>
        <xdr:to>
          <xdr:col>4</xdr:col>
          <xdr:colOff>2574713</xdr:colOff>
          <xdr:row>216</xdr:row>
          <xdr:rowOff>555202</xdr:rowOff>
        </xdr:to>
        <xdr:grpSp>
          <xdr:nvGrpSpPr>
            <xdr:cNvPr id="962" name="Groupe 961">
              <a:extLst>
                <a:ext uri="{FF2B5EF4-FFF2-40B4-BE49-F238E27FC236}">
                  <a16:creationId xmlns:a16="http://schemas.microsoft.com/office/drawing/2014/main" id="{00000000-0008-0000-0100-0000C2030000}"/>
                </a:ext>
              </a:extLst>
            </xdr:cNvPr>
            <xdr:cNvGrpSpPr>
              <a:grpSpLocks/>
            </xdr:cNvGrpSpPr>
          </xdr:nvGrpSpPr>
          <xdr:grpSpPr>
            <a:xfrm>
              <a:off x="7622956" y="120444381"/>
              <a:ext cx="2459090" cy="530225"/>
              <a:chOff x="7276689" y="6477633"/>
              <a:chExt cx="2462936" cy="618764"/>
            </a:xfrm>
          </xdr:grpSpPr>
          <xdr:sp macro="" textlink="">
            <xdr:nvSpPr>
              <xdr:cNvPr id="4863" name="Check Box 767" hidden="1">
                <a:extLst>
                  <a:ext uri="{63B3BB69-23CF-44E3-9099-C40C66FF867C}">
                    <a14:compatExt spid="_x0000_s4863"/>
                  </a:ext>
                  <a:ext uri="{FF2B5EF4-FFF2-40B4-BE49-F238E27FC236}">
                    <a16:creationId xmlns:a16="http://schemas.microsoft.com/office/drawing/2014/main" id="{00000000-0008-0000-0100-0000FF12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64" name="Check Box 768" hidden="1">
                <a:extLst>
                  <a:ext uri="{63B3BB69-23CF-44E3-9099-C40C66FF867C}">
                    <a14:compatExt spid="_x0000_s4864"/>
                  </a:ext>
                  <a:ext uri="{FF2B5EF4-FFF2-40B4-BE49-F238E27FC236}">
                    <a16:creationId xmlns:a16="http://schemas.microsoft.com/office/drawing/2014/main" id="{00000000-0008-0000-0100-00000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65" name="Check Box 769" hidden="1">
                <a:extLst>
                  <a:ext uri="{63B3BB69-23CF-44E3-9099-C40C66FF867C}">
                    <a14:compatExt spid="_x0000_s4865"/>
                  </a:ext>
                  <a:ext uri="{FF2B5EF4-FFF2-40B4-BE49-F238E27FC236}">
                    <a16:creationId xmlns:a16="http://schemas.microsoft.com/office/drawing/2014/main" id="{00000000-0008-0000-0100-00000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66" name="Check Box 770" hidden="1">
                <a:extLst>
                  <a:ext uri="{63B3BB69-23CF-44E3-9099-C40C66FF867C}">
                    <a14:compatExt spid="_x0000_s4866"/>
                  </a:ext>
                  <a:ext uri="{FF2B5EF4-FFF2-40B4-BE49-F238E27FC236}">
                    <a16:creationId xmlns:a16="http://schemas.microsoft.com/office/drawing/2014/main" id="{00000000-0008-0000-0100-00000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217</xdr:row>
          <xdr:rowOff>17357</xdr:rowOff>
        </xdr:from>
        <xdr:to>
          <xdr:col>4</xdr:col>
          <xdr:colOff>2574713</xdr:colOff>
          <xdr:row>217</xdr:row>
          <xdr:rowOff>555202</xdr:rowOff>
        </xdr:to>
        <xdr:grpSp>
          <xdr:nvGrpSpPr>
            <xdr:cNvPr id="967" name="Groupe 966">
              <a:extLst>
                <a:ext uri="{FF2B5EF4-FFF2-40B4-BE49-F238E27FC236}">
                  <a16:creationId xmlns:a16="http://schemas.microsoft.com/office/drawing/2014/main" id="{00000000-0008-0000-0100-0000C7030000}"/>
                </a:ext>
              </a:extLst>
            </xdr:cNvPr>
            <xdr:cNvGrpSpPr>
              <a:grpSpLocks/>
            </xdr:cNvGrpSpPr>
          </xdr:nvGrpSpPr>
          <xdr:grpSpPr>
            <a:xfrm>
              <a:off x="7622956" y="121029488"/>
              <a:ext cx="2459090" cy="530225"/>
              <a:chOff x="7276689" y="6477633"/>
              <a:chExt cx="2462936" cy="618764"/>
            </a:xfrm>
          </xdr:grpSpPr>
          <xdr:sp macro="" textlink="">
            <xdr:nvSpPr>
              <xdr:cNvPr id="4867" name="Check Box 771" hidden="1">
                <a:extLst>
                  <a:ext uri="{63B3BB69-23CF-44E3-9099-C40C66FF867C}">
                    <a14:compatExt spid="_x0000_s4867"/>
                  </a:ext>
                  <a:ext uri="{FF2B5EF4-FFF2-40B4-BE49-F238E27FC236}">
                    <a16:creationId xmlns:a16="http://schemas.microsoft.com/office/drawing/2014/main" id="{00000000-0008-0000-0100-00000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68" name="Check Box 772" hidden="1">
                <a:extLst>
                  <a:ext uri="{63B3BB69-23CF-44E3-9099-C40C66FF867C}">
                    <a14:compatExt spid="_x0000_s4868"/>
                  </a:ext>
                  <a:ext uri="{FF2B5EF4-FFF2-40B4-BE49-F238E27FC236}">
                    <a16:creationId xmlns:a16="http://schemas.microsoft.com/office/drawing/2014/main" id="{00000000-0008-0000-0100-00000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69" name="Check Box 773" hidden="1">
                <a:extLst>
                  <a:ext uri="{63B3BB69-23CF-44E3-9099-C40C66FF867C}">
                    <a14:compatExt spid="_x0000_s4869"/>
                  </a:ext>
                  <a:ext uri="{FF2B5EF4-FFF2-40B4-BE49-F238E27FC236}">
                    <a16:creationId xmlns:a16="http://schemas.microsoft.com/office/drawing/2014/main" id="{00000000-0008-0000-0100-00000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70" name="Check Box 774" hidden="1">
                <a:extLst>
                  <a:ext uri="{63B3BB69-23CF-44E3-9099-C40C66FF867C}">
                    <a14:compatExt spid="_x0000_s4870"/>
                  </a:ext>
                  <a:ext uri="{FF2B5EF4-FFF2-40B4-BE49-F238E27FC236}">
                    <a16:creationId xmlns:a16="http://schemas.microsoft.com/office/drawing/2014/main" id="{00000000-0008-0000-0100-00000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218</xdr:row>
          <xdr:rowOff>17357</xdr:rowOff>
        </xdr:from>
        <xdr:to>
          <xdr:col>4</xdr:col>
          <xdr:colOff>2574713</xdr:colOff>
          <xdr:row>218</xdr:row>
          <xdr:rowOff>555202</xdr:rowOff>
        </xdr:to>
        <xdr:grpSp>
          <xdr:nvGrpSpPr>
            <xdr:cNvPr id="972" name="Groupe 971">
              <a:extLst>
                <a:ext uri="{FF2B5EF4-FFF2-40B4-BE49-F238E27FC236}">
                  <a16:creationId xmlns:a16="http://schemas.microsoft.com/office/drawing/2014/main" id="{00000000-0008-0000-0100-0000CC030000}"/>
                </a:ext>
              </a:extLst>
            </xdr:cNvPr>
            <xdr:cNvGrpSpPr>
              <a:grpSpLocks/>
            </xdr:cNvGrpSpPr>
          </xdr:nvGrpSpPr>
          <xdr:grpSpPr>
            <a:xfrm>
              <a:off x="7622956" y="121614596"/>
              <a:ext cx="2459090" cy="530225"/>
              <a:chOff x="7276689" y="6477633"/>
              <a:chExt cx="2462936" cy="618764"/>
            </a:xfrm>
          </xdr:grpSpPr>
          <xdr:sp macro="" textlink="">
            <xdr:nvSpPr>
              <xdr:cNvPr id="4871" name="Check Box 775" hidden="1">
                <a:extLst>
                  <a:ext uri="{63B3BB69-23CF-44E3-9099-C40C66FF867C}">
                    <a14:compatExt spid="_x0000_s4871"/>
                  </a:ext>
                  <a:ext uri="{FF2B5EF4-FFF2-40B4-BE49-F238E27FC236}">
                    <a16:creationId xmlns:a16="http://schemas.microsoft.com/office/drawing/2014/main" id="{00000000-0008-0000-0100-00000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72" name="Check Box 776" hidden="1">
                <a:extLst>
                  <a:ext uri="{63B3BB69-23CF-44E3-9099-C40C66FF867C}">
                    <a14:compatExt spid="_x0000_s4872"/>
                  </a:ext>
                  <a:ext uri="{FF2B5EF4-FFF2-40B4-BE49-F238E27FC236}">
                    <a16:creationId xmlns:a16="http://schemas.microsoft.com/office/drawing/2014/main" id="{00000000-0008-0000-0100-00000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73" name="Check Box 777" hidden="1">
                <a:extLst>
                  <a:ext uri="{63B3BB69-23CF-44E3-9099-C40C66FF867C}">
                    <a14:compatExt spid="_x0000_s4873"/>
                  </a:ext>
                  <a:ext uri="{FF2B5EF4-FFF2-40B4-BE49-F238E27FC236}">
                    <a16:creationId xmlns:a16="http://schemas.microsoft.com/office/drawing/2014/main" id="{00000000-0008-0000-0100-00000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74" name="Check Box 778" hidden="1">
                <a:extLst>
                  <a:ext uri="{63B3BB69-23CF-44E3-9099-C40C66FF867C}">
                    <a14:compatExt spid="_x0000_s4874"/>
                  </a:ext>
                  <a:ext uri="{FF2B5EF4-FFF2-40B4-BE49-F238E27FC236}">
                    <a16:creationId xmlns:a16="http://schemas.microsoft.com/office/drawing/2014/main" id="{00000000-0008-0000-0100-00000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219</xdr:row>
          <xdr:rowOff>17357</xdr:rowOff>
        </xdr:from>
        <xdr:to>
          <xdr:col>4</xdr:col>
          <xdr:colOff>2574713</xdr:colOff>
          <xdr:row>219</xdr:row>
          <xdr:rowOff>555202</xdr:rowOff>
        </xdr:to>
        <xdr:grpSp>
          <xdr:nvGrpSpPr>
            <xdr:cNvPr id="977" name="Groupe 976">
              <a:extLst>
                <a:ext uri="{FF2B5EF4-FFF2-40B4-BE49-F238E27FC236}">
                  <a16:creationId xmlns:a16="http://schemas.microsoft.com/office/drawing/2014/main" id="{00000000-0008-0000-0100-0000D1030000}"/>
                </a:ext>
              </a:extLst>
            </xdr:cNvPr>
            <xdr:cNvGrpSpPr>
              <a:grpSpLocks/>
            </xdr:cNvGrpSpPr>
          </xdr:nvGrpSpPr>
          <xdr:grpSpPr>
            <a:xfrm>
              <a:off x="7622956" y="122199703"/>
              <a:ext cx="2459090" cy="530225"/>
              <a:chOff x="7276689" y="6477633"/>
              <a:chExt cx="2462936" cy="618764"/>
            </a:xfrm>
          </xdr:grpSpPr>
          <xdr:sp macro="" textlink="">
            <xdr:nvSpPr>
              <xdr:cNvPr id="4875" name="Check Box 779" hidden="1">
                <a:extLst>
                  <a:ext uri="{63B3BB69-23CF-44E3-9099-C40C66FF867C}">
                    <a14:compatExt spid="_x0000_s4875"/>
                  </a:ext>
                  <a:ext uri="{FF2B5EF4-FFF2-40B4-BE49-F238E27FC236}">
                    <a16:creationId xmlns:a16="http://schemas.microsoft.com/office/drawing/2014/main" id="{00000000-0008-0000-0100-00000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76" name="Check Box 780" hidden="1">
                <a:extLst>
                  <a:ext uri="{63B3BB69-23CF-44E3-9099-C40C66FF867C}">
                    <a14:compatExt spid="_x0000_s4876"/>
                  </a:ext>
                  <a:ext uri="{FF2B5EF4-FFF2-40B4-BE49-F238E27FC236}">
                    <a16:creationId xmlns:a16="http://schemas.microsoft.com/office/drawing/2014/main" id="{00000000-0008-0000-0100-00000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77" name="Check Box 781" hidden="1">
                <a:extLst>
                  <a:ext uri="{63B3BB69-23CF-44E3-9099-C40C66FF867C}">
                    <a14:compatExt spid="_x0000_s4877"/>
                  </a:ext>
                  <a:ext uri="{FF2B5EF4-FFF2-40B4-BE49-F238E27FC236}">
                    <a16:creationId xmlns:a16="http://schemas.microsoft.com/office/drawing/2014/main" id="{00000000-0008-0000-0100-00000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78" name="Check Box 782" hidden="1">
                <a:extLst>
                  <a:ext uri="{63B3BB69-23CF-44E3-9099-C40C66FF867C}">
                    <a14:compatExt spid="_x0000_s4878"/>
                  </a:ext>
                  <a:ext uri="{FF2B5EF4-FFF2-40B4-BE49-F238E27FC236}">
                    <a16:creationId xmlns:a16="http://schemas.microsoft.com/office/drawing/2014/main" id="{00000000-0008-0000-0100-00000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220</xdr:row>
          <xdr:rowOff>17357</xdr:rowOff>
        </xdr:from>
        <xdr:to>
          <xdr:col>4</xdr:col>
          <xdr:colOff>2574713</xdr:colOff>
          <xdr:row>220</xdr:row>
          <xdr:rowOff>555202</xdr:rowOff>
        </xdr:to>
        <xdr:grpSp>
          <xdr:nvGrpSpPr>
            <xdr:cNvPr id="982" name="Groupe 981">
              <a:extLst>
                <a:ext uri="{FF2B5EF4-FFF2-40B4-BE49-F238E27FC236}">
                  <a16:creationId xmlns:a16="http://schemas.microsoft.com/office/drawing/2014/main" id="{00000000-0008-0000-0100-0000D6030000}"/>
                </a:ext>
              </a:extLst>
            </xdr:cNvPr>
            <xdr:cNvGrpSpPr>
              <a:grpSpLocks/>
            </xdr:cNvGrpSpPr>
          </xdr:nvGrpSpPr>
          <xdr:grpSpPr>
            <a:xfrm>
              <a:off x="7622956" y="122784810"/>
              <a:ext cx="2459090" cy="530225"/>
              <a:chOff x="7276689" y="6477633"/>
              <a:chExt cx="2462936" cy="618764"/>
            </a:xfrm>
          </xdr:grpSpPr>
          <xdr:sp macro="" textlink="">
            <xdr:nvSpPr>
              <xdr:cNvPr id="4879" name="Check Box 783" hidden="1">
                <a:extLst>
                  <a:ext uri="{63B3BB69-23CF-44E3-9099-C40C66FF867C}">
                    <a14:compatExt spid="_x0000_s4879"/>
                  </a:ext>
                  <a:ext uri="{FF2B5EF4-FFF2-40B4-BE49-F238E27FC236}">
                    <a16:creationId xmlns:a16="http://schemas.microsoft.com/office/drawing/2014/main" id="{00000000-0008-0000-0100-00000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80" name="Check Box 784" hidden="1">
                <a:extLst>
                  <a:ext uri="{63B3BB69-23CF-44E3-9099-C40C66FF867C}">
                    <a14:compatExt spid="_x0000_s4880"/>
                  </a:ext>
                  <a:ext uri="{FF2B5EF4-FFF2-40B4-BE49-F238E27FC236}">
                    <a16:creationId xmlns:a16="http://schemas.microsoft.com/office/drawing/2014/main" id="{00000000-0008-0000-0100-00001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81" name="Check Box 785" hidden="1">
                <a:extLst>
                  <a:ext uri="{63B3BB69-23CF-44E3-9099-C40C66FF867C}">
                    <a14:compatExt spid="_x0000_s4881"/>
                  </a:ext>
                  <a:ext uri="{FF2B5EF4-FFF2-40B4-BE49-F238E27FC236}">
                    <a16:creationId xmlns:a16="http://schemas.microsoft.com/office/drawing/2014/main" id="{00000000-0008-0000-0100-00001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82" name="Check Box 786" hidden="1">
                <a:extLst>
                  <a:ext uri="{63B3BB69-23CF-44E3-9099-C40C66FF867C}">
                    <a14:compatExt spid="_x0000_s4882"/>
                  </a:ext>
                  <a:ext uri="{FF2B5EF4-FFF2-40B4-BE49-F238E27FC236}">
                    <a16:creationId xmlns:a16="http://schemas.microsoft.com/office/drawing/2014/main" id="{00000000-0008-0000-0100-00001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221</xdr:row>
          <xdr:rowOff>17357</xdr:rowOff>
        </xdr:from>
        <xdr:to>
          <xdr:col>4</xdr:col>
          <xdr:colOff>2574713</xdr:colOff>
          <xdr:row>221</xdr:row>
          <xdr:rowOff>555202</xdr:rowOff>
        </xdr:to>
        <xdr:grpSp>
          <xdr:nvGrpSpPr>
            <xdr:cNvPr id="987" name="Groupe 986">
              <a:extLst>
                <a:ext uri="{FF2B5EF4-FFF2-40B4-BE49-F238E27FC236}">
                  <a16:creationId xmlns:a16="http://schemas.microsoft.com/office/drawing/2014/main" id="{00000000-0008-0000-0100-0000DB030000}"/>
                </a:ext>
              </a:extLst>
            </xdr:cNvPr>
            <xdr:cNvGrpSpPr>
              <a:grpSpLocks/>
            </xdr:cNvGrpSpPr>
          </xdr:nvGrpSpPr>
          <xdr:grpSpPr>
            <a:xfrm>
              <a:off x="7622956" y="123369917"/>
              <a:ext cx="2459090" cy="530225"/>
              <a:chOff x="7276689" y="6477633"/>
              <a:chExt cx="2462936" cy="618764"/>
            </a:xfrm>
          </xdr:grpSpPr>
          <xdr:sp macro="" textlink="">
            <xdr:nvSpPr>
              <xdr:cNvPr id="4883" name="Check Box 787" hidden="1">
                <a:extLst>
                  <a:ext uri="{63B3BB69-23CF-44E3-9099-C40C66FF867C}">
                    <a14:compatExt spid="_x0000_s4883"/>
                  </a:ext>
                  <a:ext uri="{FF2B5EF4-FFF2-40B4-BE49-F238E27FC236}">
                    <a16:creationId xmlns:a16="http://schemas.microsoft.com/office/drawing/2014/main" id="{00000000-0008-0000-0100-00001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84" name="Check Box 788" hidden="1">
                <a:extLst>
                  <a:ext uri="{63B3BB69-23CF-44E3-9099-C40C66FF867C}">
                    <a14:compatExt spid="_x0000_s4884"/>
                  </a:ext>
                  <a:ext uri="{FF2B5EF4-FFF2-40B4-BE49-F238E27FC236}">
                    <a16:creationId xmlns:a16="http://schemas.microsoft.com/office/drawing/2014/main" id="{00000000-0008-0000-0100-00001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85" name="Check Box 789" hidden="1">
                <a:extLst>
                  <a:ext uri="{63B3BB69-23CF-44E3-9099-C40C66FF867C}">
                    <a14:compatExt spid="_x0000_s4885"/>
                  </a:ext>
                  <a:ext uri="{FF2B5EF4-FFF2-40B4-BE49-F238E27FC236}">
                    <a16:creationId xmlns:a16="http://schemas.microsoft.com/office/drawing/2014/main" id="{00000000-0008-0000-0100-00001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86" name="Check Box 790" hidden="1">
                <a:extLst>
                  <a:ext uri="{63B3BB69-23CF-44E3-9099-C40C66FF867C}">
                    <a14:compatExt spid="_x0000_s4886"/>
                  </a:ext>
                  <a:ext uri="{FF2B5EF4-FFF2-40B4-BE49-F238E27FC236}">
                    <a16:creationId xmlns:a16="http://schemas.microsoft.com/office/drawing/2014/main" id="{00000000-0008-0000-0100-00001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222</xdr:row>
          <xdr:rowOff>17357</xdr:rowOff>
        </xdr:from>
        <xdr:to>
          <xdr:col>4</xdr:col>
          <xdr:colOff>2574713</xdr:colOff>
          <xdr:row>222</xdr:row>
          <xdr:rowOff>555202</xdr:rowOff>
        </xdr:to>
        <xdr:grpSp>
          <xdr:nvGrpSpPr>
            <xdr:cNvPr id="992" name="Groupe 991">
              <a:extLst>
                <a:ext uri="{FF2B5EF4-FFF2-40B4-BE49-F238E27FC236}">
                  <a16:creationId xmlns:a16="http://schemas.microsoft.com/office/drawing/2014/main" id="{00000000-0008-0000-0100-0000E0030000}"/>
                </a:ext>
              </a:extLst>
            </xdr:cNvPr>
            <xdr:cNvGrpSpPr>
              <a:grpSpLocks/>
            </xdr:cNvGrpSpPr>
          </xdr:nvGrpSpPr>
          <xdr:grpSpPr>
            <a:xfrm>
              <a:off x="7622956" y="123955024"/>
              <a:ext cx="2459090" cy="530225"/>
              <a:chOff x="7276689" y="6477633"/>
              <a:chExt cx="2462936" cy="618764"/>
            </a:xfrm>
          </xdr:grpSpPr>
          <xdr:sp macro="" textlink="">
            <xdr:nvSpPr>
              <xdr:cNvPr id="4887" name="Check Box 791" hidden="1">
                <a:extLst>
                  <a:ext uri="{63B3BB69-23CF-44E3-9099-C40C66FF867C}">
                    <a14:compatExt spid="_x0000_s4887"/>
                  </a:ext>
                  <a:ext uri="{FF2B5EF4-FFF2-40B4-BE49-F238E27FC236}">
                    <a16:creationId xmlns:a16="http://schemas.microsoft.com/office/drawing/2014/main" id="{00000000-0008-0000-0100-00001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88" name="Check Box 792" hidden="1">
                <a:extLst>
                  <a:ext uri="{63B3BB69-23CF-44E3-9099-C40C66FF867C}">
                    <a14:compatExt spid="_x0000_s4888"/>
                  </a:ext>
                  <a:ext uri="{FF2B5EF4-FFF2-40B4-BE49-F238E27FC236}">
                    <a16:creationId xmlns:a16="http://schemas.microsoft.com/office/drawing/2014/main" id="{00000000-0008-0000-0100-00001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89" name="Check Box 793" hidden="1">
                <a:extLst>
                  <a:ext uri="{63B3BB69-23CF-44E3-9099-C40C66FF867C}">
                    <a14:compatExt spid="_x0000_s4889"/>
                  </a:ext>
                  <a:ext uri="{FF2B5EF4-FFF2-40B4-BE49-F238E27FC236}">
                    <a16:creationId xmlns:a16="http://schemas.microsoft.com/office/drawing/2014/main" id="{00000000-0008-0000-0100-00001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90" name="Check Box 794" hidden="1">
                <a:extLst>
                  <a:ext uri="{63B3BB69-23CF-44E3-9099-C40C66FF867C}">
                    <a14:compatExt spid="_x0000_s4890"/>
                  </a:ext>
                  <a:ext uri="{FF2B5EF4-FFF2-40B4-BE49-F238E27FC236}">
                    <a16:creationId xmlns:a16="http://schemas.microsoft.com/office/drawing/2014/main" id="{00000000-0008-0000-0100-00001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223</xdr:row>
          <xdr:rowOff>17357</xdr:rowOff>
        </xdr:from>
        <xdr:to>
          <xdr:col>4</xdr:col>
          <xdr:colOff>2574713</xdr:colOff>
          <xdr:row>223</xdr:row>
          <xdr:rowOff>555202</xdr:rowOff>
        </xdr:to>
        <xdr:grpSp>
          <xdr:nvGrpSpPr>
            <xdr:cNvPr id="997" name="Groupe 996">
              <a:extLst>
                <a:ext uri="{FF2B5EF4-FFF2-40B4-BE49-F238E27FC236}">
                  <a16:creationId xmlns:a16="http://schemas.microsoft.com/office/drawing/2014/main" id="{00000000-0008-0000-0100-0000E5030000}"/>
                </a:ext>
              </a:extLst>
            </xdr:cNvPr>
            <xdr:cNvGrpSpPr>
              <a:grpSpLocks/>
            </xdr:cNvGrpSpPr>
          </xdr:nvGrpSpPr>
          <xdr:grpSpPr>
            <a:xfrm>
              <a:off x="7622956" y="124540131"/>
              <a:ext cx="2459090" cy="530225"/>
              <a:chOff x="7276689" y="6477633"/>
              <a:chExt cx="2462936" cy="618764"/>
            </a:xfrm>
          </xdr:grpSpPr>
          <xdr:sp macro="" textlink="">
            <xdr:nvSpPr>
              <xdr:cNvPr id="4891" name="Check Box 795" hidden="1">
                <a:extLst>
                  <a:ext uri="{63B3BB69-23CF-44E3-9099-C40C66FF867C}">
                    <a14:compatExt spid="_x0000_s4891"/>
                  </a:ext>
                  <a:ext uri="{FF2B5EF4-FFF2-40B4-BE49-F238E27FC236}">
                    <a16:creationId xmlns:a16="http://schemas.microsoft.com/office/drawing/2014/main" id="{00000000-0008-0000-0100-00001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92" name="Check Box 796" hidden="1">
                <a:extLst>
                  <a:ext uri="{63B3BB69-23CF-44E3-9099-C40C66FF867C}">
                    <a14:compatExt spid="_x0000_s4892"/>
                  </a:ext>
                  <a:ext uri="{FF2B5EF4-FFF2-40B4-BE49-F238E27FC236}">
                    <a16:creationId xmlns:a16="http://schemas.microsoft.com/office/drawing/2014/main" id="{00000000-0008-0000-0100-00001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93" name="Check Box 797" hidden="1">
                <a:extLst>
                  <a:ext uri="{63B3BB69-23CF-44E3-9099-C40C66FF867C}">
                    <a14:compatExt spid="_x0000_s4893"/>
                  </a:ext>
                  <a:ext uri="{FF2B5EF4-FFF2-40B4-BE49-F238E27FC236}">
                    <a16:creationId xmlns:a16="http://schemas.microsoft.com/office/drawing/2014/main" id="{00000000-0008-0000-0100-00001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94" name="Check Box 798" hidden="1">
                <a:extLst>
                  <a:ext uri="{63B3BB69-23CF-44E3-9099-C40C66FF867C}">
                    <a14:compatExt spid="_x0000_s4894"/>
                  </a:ext>
                  <a:ext uri="{FF2B5EF4-FFF2-40B4-BE49-F238E27FC236}">
                    <a16:creationId xmlns:a16="http://schemas.microsoft.com/office/drawing/2014/main" id="{00000000-0008-0000-0100-00001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224</xdr:row>
          <xdr:rowOff>17357</xdr:rowOff>
        </xdr:from>
        <xdr:to>
          <xdr:col>4</xdr:col>
          <xdr:colOff>2574713</xdr:colOff>
          <xdr:row>224</xdr:row>
          <xdr:rowOff>555202</xdr:rowOff>
        </xdr:to>
        <xdr:grpSp>
          <xdr:nvGrpSpPr>
            <xdr:cNvPr id="1002" name="Groupe 1001">
              <a:extLst>
                <a:ext uri="{FF2B5EF4-FFF2-40B4-BE49-F238E27FC236}">
                  <a16:creationId xmlns:a16="http://schemas.microsoft.com/office/drawing/2014/main" id="{00000000-0008-0000-0100-0000EA030000}"/>
                </a:ext>
              </a:extLst>
            </xdr:cNvPr>
            <xdr:cNvGrpSpPr>
              <a:grpSpLocks/>
            </xdr:cNvGrpSpPr>
          </xdr:nvGrpSpPr>
          <xdr:grpSpPr>
            <a:xfrm>
              <a:off x="7622956" y="125125238"/>
              <a:ext cx="2459090" cy="530225"/>
              <a:chOff x="7276689" y="6477633"/>
              <a:chExt cx="2462936" cy="618764"/>
            </a:xfrm>
          </xdr:grpSpPr>
          <xdr:sp macro="" textlink="">
            <xdr:nvSpPr>
              <xdr:cNvPr id="4895" name="Check Box 799" hidden="1">
                <a:extLst>
                  <a:ext uri="{63B3BB69-23CF-44E3-9099-C40C66FF867C}">
                    <a14:compatExt spid="_x0000_s4895"/>
                  </a:ext>
                  <a:ext uri="{FF2B5EF4-FFF2-40B4-BE49-F238E27FC236}">
                    <a16:creationId xmlns:a16="http://schemas.microsoft.com/office/drawing/2014/main" id="{00000000-0008-0000-0100-00001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896" name="Check Box 800" hidden="1">
                <a:extLst>
                  <a:ext uri="{63B3BB69-23CF-44E3-9099-C40C66FF867C}">
                    <a14:compatExt spid="_x0000_s4896"/>
                  </a:ext>
                  <a:ext uri="{FF2B5EF4-FFF2-40B4-BE49-F238E27FC236}">
                    <a16:creationId xmlns:a16="http://schemas.microsoft.com/office/drawing/2014/main" id="{00000000-0008-0000-0100-00002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897" name="Check Box 801" hidden="1">
                <a:extLst>
                  <a:ext uri="{63B3BB69-23CF-44E3-9099-C40C66FF867C}">
                    <a14:compatExt spid="_x0000_s4897"/>
                  </a:ext>
                  <a:ext uri="{FF2B5EF4-FFF2-40B4-BE49-F238E27FC236}">
                    <a16:creationId xmlns:a16="http://schemas.microsoft.com/office/drawing/2014/main" id="{00000000-0008-0000-0100-00002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898" name="Check Box 802" hidden="1">
                <a:extLst>
                  <a:ext uri="{63B3BB69-23CF-44E3-9099-C40C66FF867C}">
                    <a14:compatExt spid="_x0000_s4898"/>
                  </a:ext>
                  <a:ext uri="{FF2B5EF4-FFF2-40B4-BE49-F238E27FC236}">
                    <a16:creationId xmlns:a16="http://schemas.microsoft.com/office/drawing/2014/main" id="{00000000-0008-0000-0100-00002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225</xdr:row>
          <xdr:rowOff>17357</xdr:rowOff>
        </xdr:from>
        <xdr:to>
          <xdr:col>4</xdr:col>
          <xdr:colOff>2574713</xdr:colOff>
          <xdr:row>225</xdr:row>
          <xdr:rowOff>555202</xdr:rowOff>
        </xdr:to>
        <xdr:grpSp>
          <xdr:nvGrpSpPr>
            <xdr:cNvPr id="1007" name="Groupe 1006">
              <a:extLst>
                <a:ext uri="{FF2B5EF4-FFF2-40B4-BE49-F238E27FC236}">
                  <a16:creationId xmlns:a16="http://schemas.microsoft.com/office/drawing/2014/main" id="{00000000-0008-0000-0100-0000EF030000}"/>
                </a:ext>
              </a:extLst>
            </xdr:cNvPr>
            <xdr:cNvGrpSpPr>
              <a:grpSpLocks/>
            </xdr:cNvGrpSpPr>
          </xdr:nvGrpSpPr>
          <xdr:grpSpPr>
            <a:xfrm>
              <a:off x="7622956" y="125710346"/>
              <a:ext cx="2459090" cy="530225"/>
              <a:chOff x="7276689" y="6477633"/>
              <a:chExt cx="2462936" cy="618764"/>
            </a:xfrm>
          </xdr:grpSpPr>
          <xdr:sp macro="" textlink="">
            <xdr:nvSpPr>
              <xdr:cNvPr id="4899" name="Check Box 803" hidden="1">
                <a:extLst>
                  <a:ext uri="{63B3BB69-23CF-44E3-9099-C40C66FF867C}">
                    <a14:compatExt spid="_x0000_s4899"/>
                  </a:ext>
                  <a:ext uri="{FF2B5EF4-FFF2-40B4-BE49-F238E27FC236}">
                    <a16:creationId xmlns:a16="http://schemas.microsoft.com/office/drawing/2014/main" id="{00000000-0008-0000-0100-00002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00" name="Check Box 804" hidden="1">
                <a:extLst>
                  <a:ext uri="{63B3BB69-23CF-44E3-9099-C40C66FF867C}">
                    <a14:compatExt spid="_x0000_s4900"/>
                  </a:ext>
                  <a:ext uri="{FF2B5EF4-FFF2-40B4-BE49-F238E27FC236}">
                    <a16:creationId xmlns:a16="http://schemas.microsoft.com/office/drawing/2014/main" id="{00000000-0008-0000-0100-00002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01" name="Check Box 805" hidden="1">
                <a:extLst>
                  <a:ext uri="{63B3BB69-23CF-44E3-9099-C40C66FF867C}">
                    <a14:compatExt spid="_x0000_s4901"/>
                  </a:ext>
                  <a:ext uri="{FF2B5EF4-FFF2-40B4-BE49-F238E27FC236}">
                    <a16:creationId xmlns:a16="http://schemas.microsoft.com/office/drawing/2014/main" id="{00000000-0008-0000-0100-00002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02" name="Check Box 806" hidden="1">
                <a:extLst>
                  <a:ext uri="{63B3BB69-23CF-44E3-9099-C40C66FF867C}">
                    <a14:compatExt spid="_x0000_s4902"/>
                  </a:ext>
                  <a:ext uri="{FF2B5EF4-FFF2-40B4-BE49-F238E27FC236}">
                    <a16:creationId xmlns:a16="http://schemas.microsoft.com/office/drawing/2014/main" id="{00000000-0008-0000-0100-00002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226</xdr:row>
          <xdr:rowOff>17357</xdr:rowOff>
        </xdr:from>
        <xdr:to>
          <xdr:col>4</xdr:col>
          <xdr:colOff>2574713</xdr:colOff>
          <xdr:row>226</xdr:row>
          <xdr:rowOff>555202</xdr:rowOff>
        </xdr:to>
        <xdr:grpSp>
          <xdr:nvGrpSpPr>
            <xdr:cNvPr id="1012" name="Groupe 1011">
              <a:extLst>
                <a:ext uri="{FF2B5EF4-FFF2-40B4-BE49-F238E27FC236}">
                  <a16:creationId xmlns:a16="http://schemas.microsoft.com/office/drawing/2014/main" id="{00000000-0008-0000-0100-0000F4030000}"/>
                </a:ext>
              </a:extLst>
            </xdr:cNvPr>
            <xdr:cNvGrpSpPr>
              <a:grpSpLocks/>
            </xdr:cNvGrpSpPr>
          </xdr:nvGrpSpPr>
          <xdr:grpSpPr>
            <a:xfrm>
              <a:off x="7622956" y="126295453"/>
              <a:ext cx="2459090" cy="530225"/>
              <a:chOff x="7276689" y="6477633"/>
              <a:chExt cx="2462936" cy="618764"/>
            </a:xfrm>
          </xdr:grpSpPr>
          <xdr:sp macro="" textlink="">
            <xdr:nvSpPr>
              <xdr:cNvPr id="4903" name="Check Box 807" hidden="1">
                <a:extLst>
                  <a:ext uri="{63B3BB69-23CF-44E3-9099-C40C66FF867C}">
                    <a14:compatExt spid="_x0000_s4903"/>
                  </a:ext>
                  <a:ext uri="{FF2B5EF4-FFF2-40B4-BE49-F238E27FC236}">
                    <a16:creationId xmlns:a16="http://schemas.microsoft.com/office/drawing/2014/main" id="{00000000-0008-0000-0100-00002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04" name="Check Box 808" hidden="1">
                <a:extLst>
                  <a:ext uri="{63B3BB69-23CF-44E3-9099-C40C66FF867C}">
                    <a14:compatExt spid="_x0000_s4904"/>
                  </a:ext>
                  <a:ext uri="{FF2B5EF4-FFF2-40B4-BE49-F238E27FC236}">
                    <a16:creationId xmlns:a16="http://schemas.microsoft.com/office/drawing/2014/main" id="{00000000-0008-0000-0100-00002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05" name="Check Box 809" hidden="1">
                <a:extLst>
                  <a:ext uri="{63B3BB69-23CF-44E3-9099-C40C66FF867C}">
                    <a14:compatExt spid="_x0000_s4905"/>
                  </a:ext>
                  <a:ext uri="{FF2B5EF4-FFF2-40B4-BE49-F238E27FC236}">
                    <a16:creationId xmlns:a16="http://schemas.microsoft.com/office/drawing/2014/main" id="{00000000-0008-0000-0100-00002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06" name="Check Box 810" hidden="1">
                <a:extLst>
                  <a:ext uri="{63B3BB69-23CF-44E3-9099-C40C66FF867C}">
                    <a14:compatExt spid="_x0000_s4906"/>
                  </a:ext>
                  <a:ext uri="{FF2B5EF4-FFF2-40B4-BE49-F238E27FC236}">
                    <a16:creationId xmlns:a16="http://schemas.microsoft.com/office/drawing/2014/main" id="{00000000-0008-0000-0100-00002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227</xdr:row>
          <xdr:rowOff>17357</xdr:rowOff>
        </xdr:from>
        <xdr:to>
          <xdr:col>4</xdr:col>
          <xdr:colOff>2574713</xdr:colOff>
          <xdr:row>227</xdr:row>
          <xdr:rowOff>555202</xdr:rowOff>
        </xdr:to>
        <xdr:grpSp>
          <xdr:nvGrpSpPr>
            <xdr:cNvPr id="1017" name="Groupe 1016">
              <a:extLst>
                <a:ext uri="{FF2B5EF4-FFF2-40B4-BE49-F238E27FC236}">
                  <a16:creationId xmlns:a16="http://schemas.microsoft.com/office/drawing/2014/main" id="{00000000-0008-0000-0100-0000F9030000}"/>
                </a:ext>
              </a:extLst>
            </xdr:cNvPr>
            <xdr:cNvGrpSpPr>
              <a:grpSpLocks/>
            </xdr:cNvGrpSpPr>
          </xdr:nvGrpSpPr>
          <xdr:grpSpPr>
            <a:xfrm>
              <a:off x="7622956" y="126880560"/>
              <a:ext cx="2459090" cy="530225"/>
              <a:chOff x="7276689" y="6477633"/>
              <a:chExt cx="2462936" cy="618764"/>
            </a:xfrm>
          </xdr:grpSpPr>
          <xdr:sp macro="" textlink="">
            <xdr:nvSpPr>
              <xdr:cNvPr id="4907" name="Check Box 811" hidden="1">
                <a:extLst>
                  <a:ext uri="{63B3BB69-23CF-44E3-9099-C40C66FF867C}">
                    <a14:compatExt spid="_x0000_s4907"/>
                  </a:ext>
                  <a:ext uri="{FF2B5EF4-FFF2-40B4-BE49-F238E27FC236}">
                    <a16:creationId xmlns:a16="http://schemas.microsoft.com/office/drawing/2014/main" id="{00000000-0008-0000-0100-00002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08" name="Check Box 812" hidden="1">
                <a:extLst>
                  <a:ext uri="{63B3BB69-23CF-44E3-9099-C40C66FF867C}">
                    <a14:compatExt spid="_x0000_s4908"/>
                  </a:ext>
                  <a:ext uri="{FF2B5EF4-FFF2-40B4-BE49-F238E27FC236}">
                    <a16:creationId xmlns:a16="http://schemas.microsoft.com/office/drawing/2014/main" id="{00000000-0008-0000-0100-00002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09" name="Check Box 813" hidden="1">
                <a:extLst>
                  <a:ext uri="{63B3BB69-23CF-44E3-9099-C40C66FF867C}">
                    <a14:compatExt spid="_x0000_s4909"/>
                  </a:ext>
                  <a:ext uri="{FF2B5EF4-FFF2-40B4-BE49-F238E27FC236}">
                    <a16:creationId xmlns:a16="http://schemas.microsoft.com/office/drawing/2014/main" id="{00000000-0008-0000-0100-00002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10" name="Check Box 814" hidden="1">
                <a:extLst>
                  <a:ext uri="{63B3BB69-23CF-44E3-9099-C40C66FF867C}">
                    <a14:compatExt spid="_x0000_s4910"/>
                  </a:ext>
                  <a:ext uri="{FF2B5EF4-FFF2-40B4-BE49-F238E27FC236}">
                    <a16:creationId xmlns:a16="http://schemas.microsoft.com/office/drawing/2014/main" id="{00000000-0008-0000-0100-00002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228</xdr:row>
          <xdr:rowOff>17357</xdr:rowOff>
        </xdr:from>
        <xdr:to>
          <xdr:col>4</xdr:col>
          <xdr:colOff>2574713</xdr:colOff>
          <xdr:row>228</xdr:row>
          <xdr:rowOff>555202</xdr:rowOff>
        </xdr:to>
        <xdr:grpSp>
          <xdr:nvGrpSpPr>
            <xdr:cNvPr id="1022" name="Groupe 1021">
              <a:extLst>
                <a:ext uri="{FF2B5EF4-FFF2-40B4-BE49-F238E27FC236}">
                  <a16:creationId xmlns:a16="http://schemas.microsoft.com/office/drawing/2014/main" id="{00000000-0008-0000-0100-0000FE030000}"/>
                </a:ext>
              </a:extLst>
            </xdr:cNvPr>
            <xdr:cNvGrpSpPr>
              <a:grpSpLocks/>
            </xdr:cNvGrpSpPr>
          </xdr:nvGrpSpPr>
          <xdr:grpSpPr>
            <a:xfrm>
              <a:off x="7622956" y="127465667"/>
              <a:ext cx="2459090" cy="530225"/>
              <a:chOff x="7276689" y="6477633"/>
              <a:chExt cx="2462936" cy="618764"/>
            </a:xfrm>
          </xdr:grpSpPr>
          <xdr:sp macro="" textlink="">
            <xdr:nvSpPr>
              <xdr:cNvPr id="4911" name="Check Box 815" hidden="1">
                <a:extLst>
                  <a:ext uri="{63B3BB69-23CF-44E3-9099-C40C66FF867C}">
                    <a14:compatExt spid="_x0000_s4911"/>
                  </a:ext>
                  <a:ext uri="{FF2B5EF4-FFF2-40B4-BE49-F238E27FC236}">
                    <a16:creationId xmlns:a16="http://schemas.microsoft.com/office/drawing/2014/main" id="{00000000-0008-0000-0100-00002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12" name="Check Box 816" hidden="1">
                <a:extLst>
                  <a:ext uri="{63B3BB69-23CF-44E3-9099-C40C66FF867C}">
                    <a14:compatExt spid="_x0000_s4912"/>
                  </a:ext>
                  <a:ext uri="{FF2B5EF4-FFF2-40B4-BE49-F238E27FC236}">
                    <a16:creationId xmlns:a16="http://schemas.microsoft.com/office/drawing/2014/main" id="{00000000-0008-0000-0100-00003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13" name="Check Box 817" hidden="1">
                <a:extLst>
                  <a:ext uri="{63B3BB69-23CF-44E3-9099-C40C66FF867C}">
                    <a14:compatExt spid="_x0000_s4913"/>
                  </a:ext>
                  <a:ext uri="{FF2B5EF4-FFF2-40B4-BE49-F238E27FC236}">
                    <a16:creationId xmlns:a16="http://schemas.microsoft.com/office/drawing/2014/main" id="{00000000-0008-0000-0100-00003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14" name="Check Box 818" hidden="1">
                <a:extLst>
                  <a:ext uri="{63B3BB69-23CF-44E3-9099-C40C66FF867C}">
                    <a14:compatExt spid="_x0000_s4914"/>
                  </a:ext>
                  <a:ext uri="{FF2B5EF4-FFF2-40B4-BE49-F238E27FC236}">
                    <a16:creationId xmlns:a16="http://schemas.microsoft.com/office/drawing/2014/main" id="{00000000-0008-0000-0100-00003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229</xdr:row>
          <xdr:rowOff>17357</xdr:rowOff>
        </xdr:from>
        <xdr:to>
          <xdr:col>4</xdr:col>
          <xdr:colOff>2574713</xdr:colOff>
          <xdr:row>229</xdr:row>
          <xdr:rowOff>555202</xdr:rowOff>
        </xdr:to>
        <xdr:grpSp>
          <xdr:nvGrpSpPr>
            <xdr:cNvPr id="1027" name="Groupe 1026">
              <a:extLst>
                <a:ext uri="{FF2B5EF4-FFF2-40B4-BE49-F238E27FC236}">
                  <a16:creationId xmlns:a16="http://schemas.microsoft.com/office/drawing/2014/main" id="{00000000-0008-0000-0100-000003040000}"/>
                </a:ext>
              </a:extLst>
            </xdr:cNvPr>
            <xdr:cNvGrpSpPr>
              <a:grpSpLocks/>
            </xdr:cNvGrpSpPr>
          </xdr:nvGrpSpPr>
          <xdr:grpSpPr>
            <a:xfrm>
              <a:off x="7622956" y="128050774"/>
              <a:ext cx="2459090" cy="530225"/>
              <a:chOff x="7276689" y="6477633"/>
              <a:chExt cx="2462936" cy="618764"/>
            </a:xfrm>
          </xdr:grpSpPr>
          <xdr:sp macro="" textlink="">
            <xdr:nvSpPr>
              <xdr:cNvPr id="4915" name="Check Box 819" hidden="1">
                <a:extLst>
                  <a:ext uri="{63B3BB69-23CF-44E3-9099-C40C66FF867C}">
                    <a14:compatExt spid="_x0000_s4915"/>
                  </a:ext>
                  <a:ext uri="{FF2B5EF4-FFF2-40B4-BE49-F238E27FC236}">
                    <a16:creationId xmlns:a16="http://schemas.microsoft.com/office/drawing/2014/main" id="{00000000-0008-0000-0100-00003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16" name="Check Box 820" hidden="1">
                <a:extLst>
                  <a:ext uri="{63B3BB69-23CF-44E3-9099-C40C66FF867C}">
                    <a14:compatExt spid="_x0000_s4916"/>
                  </a:ext>
                  <a:ext uri="{FF2B5EF4-FFF2-40B4-BE49-F238E27FC236}">
                    <a16:creationId xmlns:a16="http://schemas.microsoft.com/office/drawing/2014/main" id="{00000000-0008-0000-0100-00003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17" name="Check Box 821" hidden="1">
                <a:extLst>
                  <a:ext uri="{63B3BB69-23CF-44E3-9099-C40C66FF867C}">
                    <a14:compatExt spid="_x0000_s4917"/>
                  </a:ext>
                  <a:ext uri="{FF2B5EF4-FFF2-40B4-BE49-F238E27FC236}">
                    <a16:creationId xmlns:a16="http://schemas.microsoft.com/office/drawing/2014/main" id="{00000000-0008-0000-0100-00003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18" name="Check Box 822" hidden="1">
                <a:extLst>
                  <a:ext uri="{63B3BB69-23CF-44E3-9099-C40C66FF867C}">
                    <a14:compatExt spid="_x0000_s4918"/>
                  </a:ext>
                  <a:ext uri="{FF2B5EF4-FFF2-40B4-BE49-F238E27FC236}">
                    <a16:creationId xmlns:a16="http://schemas.microsoft.com/office/drawing/2014/main" id="{00000000-0008-0000-0100-00003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230</xdr:row>
          <xdr:rowOff>17357</xdr:rowOff>
        </xdr:from>
        <xdr:to>
          <xdr:col>4</xdr:col>
          <xdr:colOff>2574713</xdr:colOff>
          <xdr:row>230</xdr:row>
          <xdr:rowOff>555202</xdr:rowOff>
        </xdr:to>
        <xdr:grpSp>
          <xdr:nvGrpSpPr>
            <xdr:cNvPr id="1032" name="Groupe 1031">
              <a:extLst>
                <a:ext uri="{FF2B5EF4-FFF2-40B4-BE49-F238E27FC236}">
                  <a16:creationId xmlns:a16="http://schemas.microsoft.com/office/drawing/2014/main" id="{00000000-0008-0000-0100-000008040000}"/>
                </a:ext>
              </a:extLst>
            </xdr:cNvPr>
            <xdr:cNvGrpSpPr>
              <a:grpSpLocks/>
            </xdr:cNvGrpSpPr>
          </xdr:nvGrpSpPr>
          <xdr:grpSpPr>
            <a:xfrm>
              <a:off x="7622956" y="128635881"/>
              <a:ext cx="2459090" cy="530225"/>
              <a:chOff x="7276689" y="6477633"/>
              <a:chExt cx="2462936" cy="618764"/>
            </a:xfrm>
          </xdr:grpSpPr>
          <xdr:sp macro="" textlink="">
            <xdr:nvSpPr>
              <xdr:cNvPr id="4919" name="Check Box 823" hidden="1">
                <a:extLst>
                  <a:ext uri="{63B3BB69-23CF-44E3-9099-C40C66FF867C}">
                    <a14:compatExt spid="_x0000_s4919"/>
                  </a:ext>
                  <a:ext uri="{FF2B5EF4-FFF2-40B4-BE49-F238E27FC236}">
                    <a16:creationId xmlns:a16="http://schemas.microsoft.com/office/drawing/2014/main" id="{00000000-0008-0000-0100-00003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20" name="Check Box 824" hidden="1">
                <a:extLst>
                  <a:ext uri="{63B3BB69-23CF-44E3-9099-C40C66FF867C}">
                    <a14:compatExt spid="_x0000_s4920"/>
                  </a:ext>
                  <a:ext uri="{FF2B5EF4-FFF2-40B4-BE49-F238E27FC236}">
                    <a16:creationId xmlns:a16="http://schemas.microsoft.com/office/drawing/2014/main" id="{00000000-0008-0000-0100-00003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21" name="Check Box 825" hidden="1">
                <a:extLst>
                  <a:ext uri="{63B3BB69-23CF-44E3-9099-C40C66FF867C}">
                    <a14:compatExt spid="_x0000_s4921"/>
                  </a:ext>
                  <a:ext uri="{FF2B5EF4-FFF2-40B4-BE49-F238E27FC236}">
                    <a16:creationId xmlns:a16="http://schemas.microsoft.com/office/drawing/2014/main" id="{00000000-0008-0000-0100-00003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22" name="Check Box 826" hidden="1">
                <a:extLst>
                  <a:ext uri="{63B3BB69-23CF-44E3-9099-C40C66FF867C}">
                    <a14:compatExt spid="_x0000_s4922"/>
                  </a:ext>
                  <a:ext uri="{FF2B5EF4-FFF2-40B4-BE49-F238E27FC236}">
                    <a16:creationId xmlns:a16="http://schemas.microsoft.com/office/drawing/2014/main" id="{00000000-0008-0000-0100-00003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231</xdr:row>
          <xdr:rowOff>17357</xdr:rowOff>
        </xdr:from>
        <xdr:to>
          <xdr:col>4</xdr:col>
          <xdr:colOff>2574713</xdr:colOff>
          <xdr:row>231</xdr:row>
          <xdr:rowOff>555202</xdr:rowOff>
        </xdr:to>
        <xdr:grpSp>
          <xdr:nvGrpSpPr>
            <xdr:cNvPr id="1037" name="Groupe 1036">
              <a:extLst>
                <a:ext uri="{FF2B5EF4-FFF2-40B4-BE49-F238E27FC236}">
                  <a16:creationId xmlns:a16="http://schemas.microsoft.com/office/drawing/2014/main" id="{00000000-0008-0000-0100-00000D040000}"/>
                </a:ext>
              </a:extLst>
            </xdr:cNvPr>
            <xdr:cNvGrpSpPr>
              <a:grpSpLocks/>
            </xdr:cNvGrpSpPr>
          </xdr:nvGrpSpPr>
          <xdr:grpSpPr>
            <a:xfrm>
              <a:off x="7622956" y="129220988"/>
              <a:ext cx="2459090" cy="530225"/>
              <a:chOff x="7276689" y="6477633"/>
              <a:chExt cx="2462936" cy="618764"/>
            </a:xfrm>
          </xdr:grpSpPr>
          <xdr:sp macro="" textlink="">
            <xdr:nvSpPr>
              <xdr:cNvPr id="4923" name="Check Box 827" hidden="1">
                <a:extLst>
                  <a:ext uri="{63B3BB69-23CF-44E3-9099-C40C66FF867C}">
                    <a14:compatExt spid="_x0000_s4923"/>
                  </a:ext>
                  <a:ext uri="{FF2B5EF4-FFF2-40B4-BE49-F238E27FC236}">
                    <a16:creationId xmlns:a16="http://schemas.microsoft.com/office/drawing/2014/main" id="{00000000-0008-0000-0100-00003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24" name="Check Box 828" hidden="1">
                <a:extLst>
                  <a:ext uri="{63B3BB69-23CF-44E3-9099-C40C66FF867C}">
                    <a14:compatExt spid="_x0000_s4924"/>
                  </a:ext>
                  <a:ext uri="{FF2B5EF4-FFF2-40B4-BE49-F238E27FC236}">
                    <a16:creationId xmlns:a16="http://schemas.microsoft.com/office/drawing/2014/main" id="{00000000-0008-0000-0100-00003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25" name="Check Box 829" hidden="1">
                <a:extLst>
                  <a:ext uri="{63B3BB69-23CF-44E3-9099-C40C66FF867C}">
                    <a14:compatExt spid="_x0000_s4925"/>
                  </a:ext>
                  <a:ext uri="{FF2B5EF4-FFF2-40B4-BE49-F238E27FC236}">
                    <a16:creationId xmlns:a16="http://schemas.microsoft.com/office/drawing/2014/main" id="{00000000-0008-0000-0100-00003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26" name="Check Box 830" hidden="1">
                <a:extLst>
                  <a:ext uri="{63B3BB69-23CF-44E3-9099-C40C66FF867C}">
                    <a14:compatExt spid="_x0000_s4926"/>
                  </a:ext>
                  <a:ext uri="{FF2B5EF4-FFF2-40B4-BE49-F238E27FC236}">
                    <a16:creationId xmlns:a16="http://schemas.microsoft.com/office/drawing/2014/main" id="{00000000-0008-0000-0100-00003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232</xdr:row>
          <xdr:rowOff>17357</xdr:rowOff>
        </xdr:from>
        <xdr:to>
          <xdr:col>4</xdr:col>
          <xdr:colOff>2574713</xdr:colOff>
          <xdr:row>232</xdr:row>
          <xdr:rowOff>555202</xdr:rowOff>
        </xdr:to>
        <xdr:grpSp>
          <xdr:nvGrpSpPr>
            <xdr:cNvPr id="1042" name="Groupe 1041">
              <a:extLst>
                <a:ext uri="{FF2B5EF4-FFF2-40B4-BE49-F238E27FC236}">
                  <a16:creationId xmlns:a16="http://schemas.microsoft.com/office/drawing/2014/main" id="{00000000-0008-0000-0100-000012040000}"/>
                </a:ext>
              </a:extLst>
            </xdr:cNvPr>
            <xdr:cNvGrpSpPr>
              <a:grpSpLocks/>
            </xdr:cNvGrpSpPr>
          </xdr:nvGrpSpPr>
          <xdr:grpSpPr>
            <a:xfrm>
              <a:off x="7622956" y="129806096"/>
              <a:ext cx="2459090" cy="530225"/>
              <a:chOff x="7276689" y="6477633"/>
              <a:chExt cx="2462936" cy="618764"/>
            </a:xfrm>
          </xdr:grpSpPr>
          <xdr:sp macro="" textlink="">
            <xdr:nvSpPr>
              <xdr:cNvPr id="4927" name="Check Box 831" hidden="1">
                <a:extLst>
                  <a:ext uri="{63B3BB69-23CF-44E3-9099-C40C66FF867C}">
                    <a14:compatExt spid="_x0000_s4927"/>
                  </a:ext>
                  <a:ext uri="{FF2B5EF4-FFF2-40B4-BE49-F238E27FC236}">
                    <a16:creationId xmlns:a16="http://schemas.microsoft.com/office/drawing/2014/main" id="{00000000-0008-0000-0100-00003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28" name="Check Box 832" hidden="1">
                <a:extLst>
                  <a:ext uri="{63B3BB69-23CF-44E3-9099-C40C66FF867C}">
                    <a14:compatExt spid="_x0000_s4928"/>
                  </a:ext>
                  <a:ext uri="{FF2B5EF4-FFF2-40B4-BE49-F238E27FC236}">
                    <a16:creationId xmlns:a16="http://schemas.microsoft.com/office/drawing/2014/main" id="{00000000-0008-0000-0100-00004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29" name="Check Box 833" hidden="1">
                <a:extLst>
                  <a:ext uri="{63B3BB69-23CF-44E3-9099-C40C66FF867C}">
                    <a14:compatExt spid="_x0000_s4929"/>
                  </a:ext>
                  <a:ext uri="{FF2B5EF4-FFF2-40B4-BE49-F238E27FC236}">
                    <a16:creationId xmlns:a16="http://schemas.microsoft.com/office/drawing/2014/main" id="{00000000-0008-0000-0100-00004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30" name="Check Box 834" hidden="1">
                <a:extLst>
                  <a:ext uri="{63B3BB69-23CF-44E3-9099-C40C66FF867C}">
                    <a14:compatExt spid="_x0000_s4930"/>
                  </a:ext>
                  <a:ext uri="{FF2B5EF4-FFF2-40B4-BE49-F238E27FC236}">
                    <a16:creationId xmlns:a16="http://schemas.microsoft.com/office/drawing/2014/main" id="{00000000-0008-0000-0100-00004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233</xdr:row>
          <xdr:rowOff>17357</xdr:rowOff>
        </xdr:from>
        <xdr:to>
          <xdr:col>4</xdr:col>
          <xdr:colOff>2574713</xdr:colOff>
          <xdr:row>233</xdr:row>
          <xdr:rowOff>555202</xdr:rowOff>
        </xdr:to>
        <xdr:grpSp>
          <xdr:nvGrpSpPr>
            <xdr:cNvPr id="1047" name="Groupe 1046">
              <a:extLst>
                <a:ext uri="{FF2B5EF4-FFF2-40B4-BE49-F238E27FC236}">
                  <a16:creationId xmlns:a16="http://schemas.microsoft.com/office/drawing/2014/main" id="{00000000-0008-0000-0100-000017040000}"/>
                </a:ext>
              </a:extLst>
            </xdr:cNvPr>
            <xdr:cNvGrpSpPr>
              <a:grpSpLocks/>
            </xdr:cNvGrpSpPr>
          </xdr:nvGrpSpPr>
          <xdr:grpSpPr>
            <a:xfrm>
              <a:off x="7622956" y="130391203"/>
              <a:ext cx="2459090" cy="530225"/>
              <a:chOff x="7276689" y="6477633"/>
              <a:chExt cx="2462936" cy="618764"/>
            </a:xfrm>
          </xdr:grpSpPr>
          <xdr:sp macro="" textlink="">
            <xdr:nvSpPr>
              <xdr:cNvPr id="4931" name="Check Box 835" hidden="1">
                <a:extLst>
                  <a:ext uri="{63B3BB69-23CF-44E3-9099-C40C66FF867C}">
                    <a14:compatExt spid="_x0000_s4931"/>
                  </a:ext>
                  <a:ext uri="{FF2B5EF4-FFF2-40B4-BE49-F238E27FC236}">
                    <a16:creationId xmlns:a16="http://schemas.microsoft.com/office/drawing/2014/main" id="{00000000-0008-0000-0100-00004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32" name="Check Box 836" hidden="1">
                <a:extLst>
                  <a:ext uri="{63B3BB69-23CF-44E3-9099-C40C66FF867C}">
                    <a14:compatExt spid="_x0000_s4932"/>
                  </a:ext>
                  <a:ext uri="{FF2B5EF4-FFF2-40B4-BE49-F238E27FC236}">
                    <a16:creationId xmlns:a16="http://schemas.microsoft.com/office/drawing/2014/main" id="{00000000-0008-0000-0100-00004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33" name="Check Box 837" hidden="1">
                <a:extLst>
                  <a:ext uri="{63B3BB69-23CF-44E3-9099-C40C66FF867C}">
                    <a14:compatExt spid="_x0000_s4933"/>
                  </a:ext>
                  <a:ext uri="{FF2B5EF4-FFF2-40B4-BE49-F238E27FC236}">
                    <a16:creationId xmlns:a16="http://schemas.microsoft.com/office/drawing/2014/main" id="{00000000-0008-0000-0100-00004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34" name="Check Box 838" hidden="1">
                <a:extLst>
                  <a:ext uri="{63B3BB69-23CF-44E3-9099-C40C66FF867C}">
                    <a14:compatExt spid="_x0000_s4934"/>
                  </a:ext>
                  <a:ext uri="{FF2B5EF4-FFF2-40B4-BE49-F238E27FC236}">
                    <a16:creationId xmlns:a16="http://schemas.microsoft.com/office/drawing/2014/main" id="{00000000-0008-0000-0100-00004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234</xdr:row>
          <xdr:rowOff>17357</xdr:rowOff>
        </xdr:from>
        <xdr:to>
          <xdr:col>4</xdr:col>
          <xdr:colOff>2574713</xdr:colOff>
          <xdr:row>234</xdr:row>
          <xdr:rowOff>555202</xdr:rowOff>
        </xdr:to>
        <xdr:grpSp>
          <xdr:nvGrpSpPr>
            <xdr:cNvPr id="1052" name="Groupe 1051">
              <a:extLst>
                <a:ext uri="{FF2B5EF4-FFF2-40B4-BE49-F238E27FC236}">
                  <a16:creationId xmlns:a16="http://schemas.microsoft.com/office/drawing/2014/main" id="{00000000-0008-0000-0100-00001C040000}"/>
                </a:ext>
              </a:extLst>
            </xdr:cNvPr>
            <xdr:cNvGrpSpPr>
              <a:grpSpLocks/>
            </xdr:cNvGrpSpPr>
          </xdr:nvGrpSpPr>
          <xdr:grpSpPr>
            <a:xfrm>
              <a:off x="7622956" y="130976310"/>
              <a:ext cx="2459090" cy="530225"/>
              <a:chOff x="7276689" y="6477633"/>
              <a:chExt cx="2462936" cy="618764"/>
            </a:xfrm>
          </xdr:grpSpPr>
          <xdr:sp macro="" textlink="">
            <xdr:nvSpPr>
              <xdr:cNvPr id="4935" name="Check Box 839" hidden="1">
                <a:extLst>
                  <a:ext uri="{63B3BB69-23CF-44E3-9099-C40C66FF867C}">
                    <a14:compatExt spid="_x0000_s4935"/>
                  </a:ext>
                  <a:ext uri="{FF2B5EF4-FFF2-40B4-BE49-F238E27FC236}">
                    <a16:creationId xmlns:a16="http://schemas.microsoft.com/office/drawing/2014/main" id="{00000000-0008-0000-0100-00004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36" name="Check Box 840" hidden="1">
                <a:extLst>
                  <a:ext uri="{63B3BB69-23CF-44E3-9099-C40C66FF867C}">
                    <a14:compatExt spid="_x0000_s4936"/>
                  </a:ext>
                  <a:ext uri="{FF2B5EF4-FFF2-40B4-BE49-F238E27FC236}">
                    <a16:creationId xmlns:a16="http://schemas.microsoft.com/office/drawing/2014/main" id="{00000000-0008-0000-0100-00004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37" name="Check Box 841" hidden="1">
                <a:extLst>
                  <a:ext uri="{63B3BB69-23CF-44E3-9099-C40C66FF867C}">
                    <a14:compatExt spid="_x0000_s4937"/>
                  </a:ext>
                  <a:ext uri="{FF2B5EF4-FFF2-40B4-BE49-F238E27FC236}">
                    <a16:creationId xmlns:a16="http://schemas.microsoft.com/office/drawing/2014/main" id="{00000000-0008-0000-0100-00004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38" name="Check Box 842" hidden="1">
                <a:extLst>
                  <a:ext uri="{63B3BB69-23CF-44E3-9099-C40C66FF867C}">
                    <a14:compatExt spid="_x0000_s4938"/>
                  </a:ext>
                  <a:ext uri="{FF2B5EF4-FFF2-40B4-BE49-F238E27FC236}">
                    <a16:creationId xmlns:a16="http://schemas.microsoft.com/office/drawing/2014/main" id="{00000000-0008-0000-0100-00004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235</xdr:row>
          <xdr:rowOff>17357</xdr:rowOff>
        </xdr:from>
        <xdr:to>
          <xdr:col>4</xdr:col>
          <xdr:colOff>2574713</xdr:colOff>
          <xdr:row>235</xdr:row>
          <xdr:rowOff>555202</xdr:rowOff>
        </xdr:to>
        <xdr:grpSp>
          <xdr:nvGrpSpPr>
            <xdr:cNvPr id="1057" name="Groupe 1056">
              <a:extLst>
                <a:ext uri="{FF2B5EF4-FFF2-40B4-BE49-F238E27FC236}">
                  <a16:creationId xmlns:a16="http://schemas.microsoft.com/office/drawing/2014/main" id="{00000000-0008-0000-0100-000021040000}"/>
                </a:ext>
              </a:extLst>
            </xdr:cNvPr>
            <xdr:cNvGrpSpPr>
              <a:grpSpLocks/>
            </xdr:cNvGrpSpPr>
          </xdr:nvGrpSpPr>
          <xdr:grpSpPr>
            <a:xfrm>
              <a:off x="7622956" y="131561417"/>
              <a:ext cx="2459090" cy="530225"/>
              <a:chOff x="7276689" y="6477633"/>
              <a:chExt cx="2462936" cy="618764"/>
            </a:xfrm>
          </xdr:grpSpPr>
          <xdr:sp macro="" textlink="">
            <xdr:nvSpPr>
              <xdr:cNvPr id="4939" name="Check Box 843" hidden="1">
                <a:extLst>
                  <a:ext uri="{63B3BB69-23CF-44E3-9099-C40C66FF867C}">
                    <a14:compatExt spid="_x0000_s4939"/>
                  </a:ext>
                  <a:ext uri="{FF2B5EF4-FFF2-40B4-BE49-F238E27FC236}">
                    <a16:creationId xmlns:a16="http://schemas.microsoft.com/office/drawing/2014/main" id="{00000000-0008-0000-0100-00004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40" name="Check Box 844" hidden="1">
                <a:extLst>
                  <a:ext uri="{63B3BB69-23CF-44E3-9099-C40C66FF867C}">
                    <a14:compatExt spid="_x0000_s4940"/>
                  </a:ext>
                  <a:ext uri="{FF2B5EF4-FFF2-40B4-BE49-F238E27FC236}">
                    <a16:creationId xmlns:a16="http://schemas.microsoft.com/office/drawing/2014/main" id="{00000000-0008-0000-0100-00004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41" name="Check Box 845" hidden="1">
                <a:extLst>
                  <a:ext uri="{63B3BB69-23CF-44E3-9099-C40C66FF867C}">
                    <a14:compatExt spid="_x0000_s4941"/>
                  </a:ext>
                  <a:ext uri="{FF2B5EF4-FFF2-40B4-BE49-F238E27FC236}">
                    <a16:creationId xmlns:a16="http://schemas.microsoft.com/office/drawing/2014/main" id="{00000000-0008-0000-0100-00004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42" name="Check Box 846" hidden="1">
                <a:extLst>
                  <a:ext uri="{63B3BB69-23CF-44E3-9099-C40C66FF867C}">
                    <a14:compatExt spid="_x0000_s4942"/>
                  </a:ext>
                  <a:ext uri="{FF2B5EF4-FFF2-40B4-BE49-F238E27FC236}">
                    <a16:creationId xmlns:a16="http://schemas.microsoft.com/office/drawing/2014/main" id="{00000000-0008-0000-0100-00004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236</xdr:row>
          <xdr:rowOff>17357</xdr:rowOff>
        </xdr:from>
        <xdr:to>
          <xdr:col>4</xdr:col>
          <xdr:colOff>2574713</xdr:colOff>
          <xdr:row>236</xdr:row>
          <xdr:rowOff>555202</xdr:rowOff>
        </xdr:to>
        <xdr:grpSp>
          <xdr:nvGrpSpPr>
            <xdr:cNvPr id="1062" name="Groupe 1061">
              <a:extLst>
                <a:ext uri="{FF2B5EF4-FFF2-40B4-BE49-F238E27FC236}">
                  <a16:creationId xmlns:a16="http://schemas.microsoft.com/office/drawing/2014/main" id="{00000000-0008-0000-0100-000026040000}"/>
                </a:ext>
              </a:extLst>
            </xdr:cNvPr>
            <xdr:cNvGrpSpPr>
              <a:grpSpLocks/>
            </xdr:cNvGrpSpPr>
          </xdr:nvGrpSpPr>
          <xdr:grpSpPr>
            <a:xfrm>
              <a:off x="7622956" y="132146524"/>
              <a:ext cx="2459090" cy="530225"/>
              <a:chOff x="7276689" y="6477633"/>
              <a:chExt cx="2462936" cy="618764"/>
            </a:xfrm>
          </xdr:grpSpPr>
          <xdr:sp macro="" textlink="">
            <xdr:nvSpPr>
              <xdr:cNvPr id="4943" name="Check Box 847" hidden="1">
                <a:extLst>
                  <a:ext uri="{63B3BB69-23CF-44E3-9099-C40C66FF867C}">
                    <a14:compatExt spid="_x0000_s4943"/>
                  </a:ext>
                  <a:ext uri="{FF2B5EF4-FFF2-40B4-BE49-F238E27FC236}">
                    <a16:creationId xmlns:a16="http://schemas.microsoft.com/office/drawing/2014/main" id="{00000000-0008-0000-0100-00004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44" name="Check Box 848" hidden="1">
                <a:extLst>
                  <a:ext uri="{63B3BB69-23CF-44E3-9099-C40C66FF867C}">
                    <a14:compatExt spid="_x0000_s4944"/>
                  </a:ext>
                  <a:ext uri="{FF2B5EF4-FFF2-40B4-BE49-F238E27FC236}">
                    <a16:creationId xmlns:a16="http://schemas.microsoft.com/office/drawing/2014/main" id="{00000000-0008-0000-0100-00005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45" name="Check Box 849" hidden="1">
                <a:extLst>
                  <a:ext uri="{63B3BB69-23CF-44E3-9099-C40C66FF867C}">
                    <a14:compatExt spid="_x0000_s4945"/>
                  </a:ext>
                  <a:ext uri="{FF2B5EF4-FFF2-40B4-BE49-F238E27FC236}">
                    <a16:creationId xmlns:a16="http://schemas.microsoft.com/office/drawing/2014/main" id="{00000000-0008-0000-0100-00005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46" name="Check Box 850" hidden="1">
                <a:extLst>
                  <a:ext uri="{63B3BB69-23CF-44E3-9099-C40C66FF867C}">
                    <a14:compatExt spid="_x0000_s4946"/>
                  </a:ext>
                  <a:ext uri="{FF2B5EF4-FFF2-40B4-BE49-F238E27FC236}">
                    <a16:creationId xmlns:a16="http://schemas.microsoft.com/office/drawing/2014/main" id="{00000000-0008-0000-0100-00005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237</xdr:row>
          <xdr:rowOff>17357</xdr:rowOff>
        </xdr:from>
        <xdr:to>
          <xdr:col>4</xdr:col>
          <xdr:colOff>2574713</xdr:colOff>
          <xdr:row>237</xdr:row>
          <xdr:rowOff>555202</xdr:rowOff>
        </xdr:to>
        <xdr:grpSp>
          <xdr:nvGrpSpPr>
            <xdr:cNvPr id="1067" name="Groupe 1066">
              <a:extLst>
                <a:ext uri="{FF2B5EF4-FFF2-40B4-BE49-F238E27FC236}">
                  <a16:creationId xmlns:a16="http://schemas.microsoft.com/office/drawing/2014/main" id="{00000000-0008-0000-0100-00002B040000}"/>
                </a:ext>
              </a:extLst>
            </xdr:cNvPr>
            <xdr:cNvGrpSpPr>
              <a:grpSpLocks/>
            </xdr:cNvGrpSpPr>
          </xdr:nvGrpSpPr>
          <xdr:grpSpPr>
            <a:xfrm>
              <a:off x="7622956" y="132731631"/>
              <a:ext cx="2459090" cy="530225"/>
              <a:chOff x="7276689" y="6477633"/>
              <a:chExt cx="2462936" cy="618764"/>
            </a:xfrm>
          </xdr:grpSpPr>
          <xdr:sp macro="" textlink="">
            <xdr:nvSpPr>
              <xdr:cNvPr id="4947" name="Check Box 851" hidden="1">
                <a:extLst>
                  <a:ext uri="{63B3BB69-23CF-44E3-9099-C40C66FF867C}">
                    <a14:compatExt spid="_x0000_s4947"/>
                  </a:ext>
                  <a:ext uri="{FF2B5EF4-FFF2-40B4-BE49-F238E27FC236}">
                    <a16:creationId xmlns:a16="http://schemas.microsoft.com/office/drawing/2014/main" id="{00000000-0008-0000-0100-00005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48" name="Check Box 852" hidden="1">
                <a:extLst>
                  <a:ext uri="{63B3BB69-23CF-44E3-9099-C40C66FF867C}">
                    <a14:compatExt spid="_x0000_s4948"/>
                  </a:ext>
                  <a:ext uri="{FF2B5EF4-FFF2-40B4-BE49-F238E27FC236}">
                    <a16:creationId xmlns:a16="http://schemas.microsoft.com/office/drawing/2014/main" id="{00000000-0008-0000-0100-00005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49" name="Check Box 853" hidden="1">
                <a:extLst>
                  <a:ext uri="{63B3BB69-23CF-44E3-9099-C40C66FF867C}">
                    <a14:compatExt spid="_x0000_s4949"/>
                  </a:ext>
                  <a:ext uri="{FF2B5EF4-FFF2-40B4-BE49-F238E27FC236}">
                    <a16:creationId xmlns:a16="http://schemas.microsoft.com/office/drawing/2014/main" id="{00000000-0008-0000-0100-00005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50" name="Check Box 854" hidden="1">
                <a:extLst>
                  <a:ext uri="{63B3BB69-23CF-44E3-9099-C40C66FF867C}">
                    <a14:compatExt spid="_x0000_s4950"/>
                  </a:ext>
                  <a:ext uri="{FF2B5EF4-FFF2-40B4-BE49-F238E27FC236}">
                    <a16:creationId xmlns:a16="http://schemas.microsoft.com/office/drawing/2014/main" id="{00000000-0008-0000-0100-00005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238</xdr:row>
          <xdr:rowOff>17357</xdr:rowOff>
        </xdr:from>
        <xdr:to>
          <xdr:col>4</xdr:col>
          <xdr:colOff>2574713</xdr:colOff>
          <xdr:row>238</xdr:row>
          <xdr:rowOff>555202</xdr:rowOff>
        </xdr:to>
        <xdr:grpSp>
          <xdr:nvGrpSpPr>
            <xdr:cNvPr id="1072" name="Groupe 1071">
              <a:extLst>
                <a:ext uri="{FF2B5EF4-FFF2-40B4-BE49-F238E27FC236}">
                  <a16:creationId xmlns:a16="http://schemas.microsoft.com/office/drawing/2014/main" id="{00000000-0008-0000-0100-000030040000}"/>
                </a:ext>
              </a:extLst>
            </xdr:cNvPr>
            <xdr:cNvGrpSpPr>
              <a:grpSpLocks/>
            </xdr:cNvGrpSpPr>
          </xdr:nvGrpSpPr>
          <xdr:grpSpPr>
            <a:xfrm>
              <a:off x="7622956" y="133316738"/>
              <a:ext cx="2459090" cy="530225"/>
              <a:chOff x="7276689" y="6477633"/>
              <a:chExt cx="2462936" cy="618764"/>
            </a:xfrm>
          </xdr:grpSpPr>
          <xdr:sp macro="" textlink="">
            <xdr:nvSpPr>
              <xdr:cNvPr id="4951" name="Check Box 855" hidden="1">
                <a:extLst>
                  <a:ext uri="{63B3BB69-23CF-44E3-9099-C40C66FF867C}">
                    <a14:compatExt spid="_x0000_s4951"/>
                  </a:ext>
                  <a:ext uri="{FF2B5EF4-FFF2-40B4-BE49-F238E27FC236}">
                    <a16:creationId xmlns:a16="http://schemas.microsoft.com/office/drawing/2014/main" id="{00000000-0008-0000-0100-00005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52" name="Check Box 856" hidden="1">
                <a:extLst>
                  <a:ext uri="{63B3BB69-23CF-44E3-9099-C40C66FF867C}">
                    <a14:compatExt spid="_x0000_s4952"/>
                  </a:ext>
                  <a:ext uri="{FF2B5EF4-FFF2-40B4-BE49-F238E27FC236}">
                    <a16:creationId xmlns:a16="http://schemas.microsoft.com/office/drawing/2014/main" id="{00000000-0008-0000-0100-00005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53" name="Check Box 857" hidden="1">
                <a:extLst>
                  <a:ext uri="{63B3BB69-23CF-44E3-9099-C40C66FF867C}">
                    <a14:compatExt spid="_x0000_s4953"/>
                  </a:ext>
                  <a:ext uri="{FF2B5EF4-FFF2-40B4-BE49-F238E27FC236}">
                    <a16:creationId xmlns:a16="http://schemas.microsoft.com/office/drawing/2014/main" id="{00000000-0008-0000-0100-00005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54" name="Check Box 858" hidden="1">
                <a:extLst>
                  <a:ext uri="{63B3BB69-23CF-44E3-9099-C40C66FF867C}">
                    <a14:compatExt spid="_x0000_s4954"/>
                  </a:ext>
                  <a:ext uri="{FF2B5EF4-FFF2-40B4-BE49-F238E27FC236}">
                    <a16:creationId xmlns:a16="http://schemas.microsoft.com/office/drawing/2014/main" id="{00000000-0008-0000-0100-00005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239</xdr:row>
          <xdr:rowOff>17357</xdr:rowOff>
        </xdr:from>
        <xdr:to>
          <xdr:col>4</xdr:col>
          <xdr:colOff>2574713</xdr:colOff>
          <xdr:row>239</xdr:row>
          <xdr:rowOff>555202</xdr:rowOff>
        </xdr:to>
        <xdr:grpSp>
          <xdr:nvGrpSpPr>
            <xdr:cNvPr id="1077" name="Groupe 1076">
              <a:extLst>
                <a:ext uri="{FF2B5EF4-FFF2-40B4-BE49-F238E27FC236}">
                  <a16:creationId xmlns:a16="http://schemas.microsoft.com/office/drawing/2014/main" id="{00000000-0008-0000-0100-000035040000}"/>
                </a:ext>
              </a:extLst>
            </xdr:cNvPr>
            <xdr:cNvGrpSpPr>
              <a:grpSpLocks/>
            </xdr:cNvGrpSpPr>
          </xdr:nvGrpSpPr>
          <xdr:grpSpPr>
            <a:xfrm>
              <a:off x="7622956" y="133901846"/>
              <a:ext cx="2459090" cy="530225"/>
              <a:chOff x="7276689" y="6477633"/>
              <a:chExt cx="2462936" cy="618764"/>
            </a:xfrm>
          </xdr:grpSpPr>
          <xdr:sp macro="" textlink="">
            <xdr:nvSpPr>
              <xdr:cNvPr id="4955" name="Check Box 859" hidden="1">
                <a:extLst>
                  <a:ext uri="{63B3BB69-23CF-44E3-9099-C40C66FF867C}">
                    <a14:compatExt spid="_x0000_s4955"/>
                  </a:ext>
                  <a:ext uri="{FF2B5EF4-FFF2-40B4-BE49-F238E27FC236}">
                    <a16:creationId xmlns:a16="http://schemas.microsoft.com/office/drawing/2014/main" id="{00000000-0008-0000-0100-00005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56" name="Check Box 860" hidden="1">
                <a:extLst>
                  <a:ext uri="{63B3BB69-23CF-44E3-9099-C40C66FF867C}">
                    <a14:compatExt spid="_x0000_s4956"/>
                  </a:ext>
                  <a:ext uri="{FF2B5EF4-FFF2-40B4-BE49-F238E27FC236}">
                    <a16:creationId xmlns:a16="http://schemas.microsoft.com/office/drawing/2014/main" id="{00000000-0008-0000-0100-00005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57" name="Check Box 861" hidden="1">
                <a:extLst>
                  <a:ext uri="{63B3BB69-23CF-44E3-9099-C40C66FF867C}">
                    <a14:compatExt spid="_x0000_s4957"/>
                  </a:ext>
                  <a:ext uri="{FF2B5EF4-FFF2-40B4-BE49-F238E27FC236}">
                    <a16:creationId xmlns:a16="http://schemas.microsoft.com/office/drawing/2014/main" id="{00000000-0008-0000-0100-00005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58" name="Check Box 862" hidden="1">
                <a:extLst>
                  <a:ext uri="{63B3BB69-23CF-44E3-9099-C40C66FF867C}">
                    <a14:compatExt spid="_x0000_s4958"/>
                  </a:ext>
                  <a:ext uri="{FF2B5EF4-FFF2-40B4-BE49-F238E27FC236}">
                    <a16:creationId xmlns:a16="http://schemas.microsoft.com/office/drawing/2014/main" id="{00000000-0008-0000-0100-00005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240</xdr:row>
          <xdr:rowOff>17357</xdr:rowOff>
        </xdr:from>
        <xdr:to>
          <xdr:col>4</xdr:col>
          <xdr:colOff>2574713</xdr:colOff>
          <xdr:row>240</xdr:row>
          <xdr:rowOff>555202</xdr:rowOff>
        </xdr:to>
        <xdr:grpSp>
          <xdr:nvGrpSpPr>
            <xdr:cNvPr id="1082" name="Groupe 1081">
              <a:extLst>
                <a:ext uri="{FF2B5EF4-FFF2-40B4-BE49-F238E27FC236}">
                  <a16:creationId xmlns:a16="http://schemas.microsoft.com/office/drawing/2014/main" id="{00000000-0008-0000-0100-00003A040000}"/>
                </a:ext>
              </a:extLst>
            </xdr:cNvPr>
            <xdr:cNvGrpSpPr>
              <a:grpSpLocks/>
            </xdr:cNvGrpSpPr>
          </xdr:nvGrpSpPr>
          <xdr:grpSpPr>
            <a:xfrm>
              <a:off x="7622956" y="134486953"/>
              <a:ext cx="2459090" cy="530225"/>
              <a:chOff x="7276689" y="6477633"/>
              <a:chExt cx="2462936" cy="618764"/>
            </a:xfrm>
          </xdr:grpSpPr>
          <xdr:sp macro="" textlink="">
            <xdr:nvSpPr>
              <xdr:cNvPr id="4959" name="Check Box 863" hidden="1">
                <a:extLst>
                  <a:ext uri="{63B3BB69-23CF-44E3-9099-C40C66FF867C}">
                    <a14:compatExt spid="_x0000_s4959"/>
                  </a:ext>
                  <a:ext uri="{FF2B5EF4-FFF2-40B4-BE49-F238E27FC236}">
                    <a16:creationId xmlns:a16="http://schemas.microsoft.com/office/drawing/2014/main" id="{00000000-0008-0000-0100-00005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60" name="Check Box 864" hidden="1">
                <a:extLst>
                  <a:ext uri="{63B3BB69-23CF-44E3-9099-C40C66FF867C}">
                    <a14:compatExt spid="_x0000_s4960"/>
                  </a:ext>
                  <a:ext uri="{FF2B5EF4-FFF2-40B4-BE49-F238E27FC236}">
                    <a16:creationId xmlns:a16="http://schemas.microsoft.com/office/drawing/2014/main" id="{00000000-0008-0000-0100-00006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61" name="Check Box 865" hidden="1">
                <a:extLst>
                  <a:ext uri="{63B3BB69-23CF-44E3-9099-C40C66FF867C}">
                    <a14:compatExt spid="_x0000_s4961"/>
                  </a:ext>
                  <a:ext uri="{FF2B5EF4-FFF2-40B4-BE49-F238E27FC236}">
                    <a16:creationId xmlns:a16="http://schemas.microsoft.com/office/drawing/2014/main" id="{00000000-0008-0000-0100-00006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62" name="Check Box 866" hidden="1">
                <a:extLst>
                  <a:ext uri="{63B3BB69-23CF-44E3-9099-C40C66FF867C}">
                    <a14:compatExt spid="_x0000_s4962"/>
                  </a:ext>
                  <a:ext uri="{FF2B5EF4-FFF2-40B4-BE49-F238E27FC236}">
                    <a16:creationId xmlns:a16="http://schemas.microsoft.com/office/drawing/2014/main" id="{00000000-0008-0000-0100-00006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241</xdr:row>
          <xdr:rowOff>17357</xdr:rowOff>
        </xdr:from>
        <xdr:to>
          <xdr:col>4</xdr:col>
          <xdr:colOff>2574713</xdr:colOff>
          <xdr:row>241</xdr:row>
          <xdr:rowOff>555202</xdr:rowOff>
        </xdr:to>
        <xdr:grpSp>
          <xdr:nvGrpSpPr>
            <xdr:cNvPr id="1087" name="Groupe 1086">
              <a:extLst>
                <a:ext uri="{FF2B5EF4-FFF2-40B4-BE49-F238E27FC236}">
                  <a16:creationId xmlns:a16="http://schemas.microsoft.com/office/drawing/2014/main" id="{00000000-0008-0000-0100-00003F040000}"/>
                </a:ext>
              </a:extLst>
            </xdr:cNvPr>
            <xdr:cNvGrpSpPr>
              <a:grpSpLocks/>
            </xdr:cNvGrpSpPr>
          </xdr:nvGrpSpPr>
          <xdr:grpSpPr>
            <a:xfrm>
              <a:off x="7622956" y="135072060"/>
              <a:ext cx="2459090" cy="530225"/>
              <a:chOff x="7276689" y="6477633"/>
              <a:chExt cx="2462936" cy="618764"/>
            </a:xfrm>
          </xdr:grpSpPr>
          <xdr:sp macro="" textlink="">
            <xdr:nvSpPr>
              <xdr:cNvPr id="4963" name="Check Box 867" hidden="1">
                <a:extLst>
                  <a:ext uri="{63B3BB69-23CF-44E3-9099-C40C66FF867C}">
                    <a14:compatExt spid="_x0000_s4963"/>
                  </a:ext>
                  <a:ext uri="{FF2B5EF4-FFF2-40B4-BE49-F238E27FC236}">
                    <a16:creationId xmlns:a16="http://schemas.microsoft.com/office/drawing/2014/main" id="{00000000-0008-0000-0100-00006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64" name="Check Box 868" hidden="1">
                <a:extLst>
                  <a:ext uri="{63B3BB69-23CF-44E3-9099-C40C66FF867C}">
                    <a14:compatExt spid="_x0000_s4964"/>
                  </a:ext>
                  <a:ext uri="{FF2B5EF4-FFF2-40B4-BE49-F238E27FC236}">
                    <a16:creationId xmlns:a16="http://schemas.microsoft.com/office/drawing/2014/main" id="{00000000-0008-0000-0100-00006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65" name="Check Box 869" hidden="1">
                <a:extLst>
                  <a:ext uri="{63B3BB69-23CF-44E3-9099-C40C66FF867C}">
                    <a14:compatExt spid="_x0000_s4965"/>
                  </a:ext>
                  <a:ext uri="{FF2B5EF4-FFF2-40B4-BE49-F238E27FC236}">
                    <a16:creationId xmlns:a16="http://schemas.microsoft.com/office/drawing/2014/main" id="{00000000-0008-0000-0100-00006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66" name="Check Box 870" hidden="1">
                <a:extLst>
                  <a:ext uri="{63B3BB69-23CF-44E3-9099-C40C66FF867C}">
                    <a14:compatExt spid="_x0000_s4966"/>
                  </a:ext>
                  <a:ext uri="{FF2B5EF4-FFF2-40B4-BE49-F238E27FC236}">
                    <a16:creationId xmlns:a16="http://schemas.microsoft.com/office/drawing/2014/main" id="{00000000-0008-0000-0100-00006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242</xdr:row>
          <xdr:rowOff>17357</xdr:rowOff>
        </xdr:from>
        <xdr:to>
          <xdr:col>4</xdr:col>
          <xdr:colOff>2574713</xdr:colOff>
          <xdr:row>242</xdr:row>
          <xdr:rowOff>555202</xdr:rowOff>
        </xdr:to>
        <xdr:grpSp>
          <xdr:nvGrpSpPr>
            <xdr:cNvPr id="1092" name="Groupe 1091">
              <a:extLst>
                <a:ext uri="{FF2B5EF4-FFF2-40B4-BE49-F238E27FC236}">
                  <a16:creationId xmlns:a16="http://schemas.microsoft.com/office/drawing/2014/main" id="{00000000-0008-0000-0100-000044040000}"/>
                </a:ext>
              </a:extLst>
            </xdr:cNvPr>
            <xdr:cNvGrpSpPr>
              <a:grpSpLocks/>
            </xdr:cNvGrpSpPr>
          </xdr:nvGrpSpPr>
          <xdr:grpSpPr>
            <a:xfrm>
              <a:off x="7622956" y="135657167"/>
              <a:ext cx="2459090" cy="530225"/>
              <a:chOff x="7276689" y="6477633"/>
              <a:chExt cx="2462936" cy="618764"/>
            </a:xfrm>
          </xdr:grpSpPr>
          <xdr:sp macro="" textlink="">
            <xdr:nvSpPr>
              <xdr:cNvPr id="4967" name="Check Box 871" hidden="1">
                <a:extLst>
                  <a:ext uri="{63B3BB69-23CF-44E3-9099-C40C66FF867C}">
                    <a14:compatExt spid="_x0000_s4967"/>
                  </a:ext>
                  <a:ext uri="{FF2B5EF4-FFF2-40B4-BE49-F238E27FC236}">
                    <a16:creationId xmlns:a16="http://schemas.microsoft.com/office/drawing/2014/main" id="{00000000-0008-0000-0100-00006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68" name="Check Box 872" hidden="1">
                <a:extLst>
                  <a:ext uri="{63B3BB69-23CF-44E3-9099-C40C66FF867C}">
                    <a14:compatExt spid="_x0000_s4968"/>
                  </a:ext>
                  <a:ext uri="{FF2B5EF4-FFF2-40B4-BE49-F238E27FC236}">
                    <a16:creationId xmlns:a16="http://schemas.microsoft.com/office/drawing/2014/main" id="{00000000-0008-0000-0100-00006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69" name="Check Box 873" hidden="1">
                <a:extLst>
                  <a:ext uri="{63B3BB69-23CF-44E3-9099-C40C66FF867C}">
                    <a14:compatExt spid="_x0000_s4969"/>
                  </a:ext>
                  <a:ext uri="{FF2B5EF4-FFF2-40B4-BE49-F238E27FC236}">
                    <a16:creationId xmlns:a16="http://schemas.microsoft.com/office/drawing/2014/main" id="{00000000-0008-0000-0100-00006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70" name="Check Box 874" hidden="1">
                <a:extLst>
                  <a:ext uri="{63B3BB69-23CF-44E3-9099-C40C66FF867C}">
                    <a14:compatExt spid="_x0000_s4970"/>
                  </a:ext>
                  <a:ext uri="{FF2B5EF4-FFF2-40B4-BE49-F238E27FC236}">
                    <a16:creationId xmlns:a16="http://schemas.microsoft.com/office/drawing/2014/main" id="{00000000-0008-0000-0100-00006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243</xdr:row>
          <xdr:rowOff>17357</xdr:rowOff>
        </xdr:from>
        <xdr:to>
          <xdr:col>4</xdr:col>
          <xdr:colOff>2574713</xdr:colOff>
          <xdr:row>243</xdr:row>
          <xdr:rowOff>555202</xdr:rowOff>
        </xdr:to>
        <xdr:grpSp>
          <xdr:nvGrpSpPr>
            <xdr:cNvPr id="1097" name="Groupe 1096">
              <a:extLst>
                <a:ext uri="{FF2B5EF4-FFF2-40B4-BE49-F238E27FC236}">
                  <a16:creationId xmlns:a16="http://schemas.microsoft.com/office/drawing/2014/main" id="{00000000-0008-0000-0100-000049040000}"/>
                </a:ext>
              </a:extLst>
            </xdr:cNvPr>
            <xdr:cNvGrpSpPr>
              <a:grpSpLocks/>
            </xdr:cNvGrpSpPr>
          </xdr:nvGrpSpPr>
          <xdr:grpSpPr>
            <a:xfrm>
              <a:off x="7622956" y="136242274"/>
              <a:ext cx="2459090" cy="530225"/>
              <a:chOff x="7276689" y="6477633"/>
              <a:chExt cx="2462936" cy="618764"/>
            </a:xfrm>
          </xdr:grpSpPr>
          <xdr:sp macro="" textlink="">
            <xdr:nvSpPr>
              <xdr:cNvPr id="4971" name="Check Box 875" hidden="1">
                <a:extLst>
                  <a:ext uri="{63B3BB69-23CF-44E3-9099-C40C66FF867C}">
                    <a14:compatExt spid="_x0000_s4971"/>
                  </a:ext>
                  <a:ext uri="{FF2B5EF4-FFF2-40B4-BE49-F238E27FC236}">
                    <a16:creationId xmlns:a16="http://schemas.microsoft.com/office/drawing/2014/main" id="{00000000-0008-0000-0100-00006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72" name="Check Box 876" hidden="1">
                <a:extLst>
                  <a:ext uri="{63B3BB69-23CF-44E3-9099-C40C66FF867C}">
                    <a14:compatExt spid="_x0000_s4972"/>
                  </a:ext>
                  <a:ext uri="{FF2B5EF4-FFF2-40B4-BE49-F238E27FC236}">
                    <a16:creationId xmlns:a16="http://schemas.microsoft.com/office/drawing/2014/main" id="{00000000-0008-0000-0100-00006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73" name="Check Box 877" hidden="1">
                <a:extLst>
                  <a:ext uri="{63B3BB69-23CF-44E3-9099-C40C66FF867C}">
                    <a14:compatExt spid="_x0000_s4973"/>
                  </a:ext>
                  <a:ext uri="{FF2B5EF4-FFF2-40B4-BE49-F238E27FC236}">
                    <a16:creationId xmlns:a16="http://schemas.microsoft.com/office/drawing/2014/main" id="{00000000-0008-0000-0100-00006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74" name="Check Box 878" hidden="1">
                <a:extLst>
                  <a:ext uri="{63B3BB69-23CF-44E3-9099-C40C66FF867C}">
                    <a14:compatExt spid="_x0000_s4974"/>
                  </a:ext>
                  <a:ext uri="{FF2B5EF4-FFF2-40B4-BE49-F238E27FC236}">
                    <a16:creationId xmlns:a16="http://schemas.microsoft.com/office/drawing/2014/main" id="{00000000-0008-0000-0100-00006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244</xdr:row>
          <xdr:rowOff>17357</xdr:rowOff>
        </xdr:from>
        <xdr:to>
          <xdr:col>4</xdr:col>
          <xdr:colOff>2574713</xdr:colOff>
          <xdr:row>244</xdr:row>
          <xdr:rowOff>555202</xdr:rowOff>
        </xdr:to>
        <xdr:grpSp>
          <xdr:nvGrpSpPr>
            <xdr:cNvPr id="1102" name="Groupe 1101">
              <a:extLst>
                <a:ext uri="{FF2B5EF4-FFF2-40B4-BE49-F238E27FC236}">
                  <a16:creationId xmlns:a16="http://schemas.microsoft.com/office/drawing/2014/main" id="{00000000-0008-0000-0100-00004E040000}"/>
                </a:ext>
              </a:extLst>
            </xdr:cNvPr>
            <xdr:cNvGrpSpPr>
              <a:grpSpLocks/>
            </xdr:cNvGrpSpPr>
          </xdr:nvGrpSpPr>
          <xdr:grpSpPr>
            <a:xfrm>
              <a:off x="7622956" y="136827381"/>
              <a:ext cx="2459090" cy="530225"/>
              <a:chOff x="7276689" y="6477633"/>
              <a:chExt cx="2462936" cy="618764"/>
            </a:xfrm>
          </xdr:grpSpPr>
          <xdr:sp macro="" textlink="">
            <xdr:nvSpPr>
              <xdr:cNvPr id="4975" name="Check Box 879" hidden="1">
                <a:extLst>
                  <a:ext uri="{63B3BB69-23CF-44E3-9099-C40C66FF867C}">
                    <a14:compatExt spid="_x0000_s4975"/>
                  </a:ext>
                  <a:ext uri="{FF2B5EF4-FFF2-40B4-BE49-F238E27FC236}">
                    <a16:creationId xmlns:a16="http://schemas.microsoft.com/office/drawing/2014/main" id="{00000000-0008-0000-0100-00006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76" name="Check Box 880" hidden="1">
                <a:extLst>
                  <a:ext uri="{63B3BB69-23CF-44E3-9099-C40C66FF867C}">
                    <a14:compatExt spid="_x0000_s4976"/>
                  </a:ext>
                  <a:ext uri="{FF2B5EF4-FFF2-40B4-BE49-F238E27FC236}">
                    <a16:creationId xmlns:a16="http://schemas.microsoft.com/office/drawing/2014/main" id="{00000000-0008-0000-0100-00007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77" name="Check Box 881" hidden="1">
                <a:extLst>
                  <a:ext uri="{63B3BB69-23CF-44E3-9099-C40C66FF867C}">
                    <a14:compatExt spid="_x0000_s4977"/>
                  </a:ext>
                  <a:ext uri="{FF2B5EF4-FFF2-40B4-BE49-F238E27FC236}">
                    <a16:creationId xmlns:a16="http://schemas.microsoft.com/office/drawing/2014/main" id="{00000000-0008-0000-0100-00007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78" name="Check Box 882" hidden="1">
                <a:extLst>
                  <a:ext uri="{63B3BB69-23CF-44E3-9099-C40C66FF867C}">
                    <a14:compatExt spid="_x0000_s4978"/>
                  </a:ext>
                  <a:ext uri="{FF2B5EF4-FFF2-40B4-BE49-F238E27FC236}">
                    <a16:creationId xmlns:a16="http://schemas.microsoft.com/office/drawing/2014/main" id="{00000000-0008-0000-0100-00007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245</xdr:row>
          <xdr:rowOff>17357</xdr:rowOff>
        </xdr:from>
        <xdr:to>
          <xdr:col>4</xdr:col>
          <xdr:colOff>2574713</xdr:colOff>
          <xdr:row>245</xdr:row>
          <xdr:rowOff>555202</xdr:rowOff>
        </xdr:to>
        <xdr:grpSp>
          <xdr:nvGrpSpPr>
            <xdr:cNvPr id="1107" name="Groupe 1106">
              <a:extLst>
                <a:ext uri="{FF2B5EF4-FFF2-40B4-BE49-F238E27FC236}">
                  <a16:creationId xmlns:a16="http://schemas.microsoft.com/office/drawing/2014/main" id="{00000000-0008-0000-0100-000053040000}"/>
                </a:ext>
              </a:extLst>
            </xdr:cNvPr>
            <xdr:cNvGrpSpPr>
              <a:grpSpLocks/>
            </xdr:cNvGrpSpPr>
          </xdr:nvGrpSpPr>
          <xdr:grpSpPr>
            <a:xfrm>
              <a:off x="7622956" y="137412488"/>
              <a:ext cx="2459090" cy="530225"/>
              <a:chOff x="7276689" y="6477633"/>
              <a:chExt cx="2462936" cy="618764"/>
            </a:xfrm>
          </xdr:grpSpPr>
          <xdr:sp macro="" textlink="">
            <xdr:nvSpPr>
              <xdr:cNvPr id="4979" name="Check Box 883" hidden="1">
                <a:extLst>
                  <a:ext uri="{63B3BB69-23CF-44E3-9099-C40C66FF867C}">
                    <a14:compatExt spid="_x0000_s4979"/>
                  </a:ext>
                  <a:ext uri="{FF2B5EF4-FFF2-40B4-BE49-F238E27FC236}">
                    <a16:creationId xmlns:a16="http://schemas.microsoft.com/office/drawing/2014/main" id="{00000000-0008-0000-0100-00007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80" name="Check Box 884" hidden="1">
                <a:extLst>
                  <a:ext uri="{63B3BB69-23CF-44E3-9099-C40C66FF867C}">
                    <a14:compatExt spid="_x0000_s4980"/>
                  </a:ext>
                  <a:ext uri="{FF2B5EF4-FFF2-40B4-BE49-F238E27FC236}">
                    <a16:creationId xmlns:a16="http://schemas.microsoft.com/office/drawing/2014/main" id="{00000000-0008-0000-0100-00007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81" name="Check Box 885" hidden="1">
                <a:extLst>
                  <a:ext uri="{63B3BB69-23CF-44E3-9099-C40C66FF867C}">
                    <a14:compatExt spid="_x0000_s4981"/>
                  </a:ext>
                  <a:ext uri="{FF2B5EF4-FFF2-40B4-BE49-F238E27FC236}">
                    <a16:creationId xmlns:a16="http://schemas.microsoft.com/office/drawing/2014/main" id="{00000000-0008-0000-0100-00007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82" name="Check Box 886" hidden="1">
                <a:extLst>
                  <a:ext uri="{63B3BB69-23CF-44E3-9099-C40C66FF867C}">
                    <a14:compatExt spid="_x0000_s4982"/>
                  </a:ext>
                  <a:ext uri="{FF2B5EF4-FFF2-40B4-BE49-F238E27FC236}">
                    <a16:creationId xmlns:a16="http://schemas.microsoft.com/office/drawing/2014/main" id="{00000000-0008-0000-0100-00007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246</xdr:row>
          <xdr:rowOff>17357</xdr:rowOff>
        </xdr:from>
        <xdr:to>
          <xdr:col>4</xdr:col>
          <xdr:colOff>2574713</xdr:colOff>
          <xdr:row>246</xdr:row>
          <xdr:rowOff>555202</xdr:rowOff>
        </xdr:to>
        <xdr:grpSp>
          <xdr:nvGrpSpPr>
            <xdr:cNvPr id="1112" name="Groupe 1111">
              <a:extLst>
                <a:ext uri="{FF2B5EF4-FFF2-40B4-BE49-F238E27FC236}">
                  <a16:creationId xmlns:a16="http://schemas.microsoft.com/office/drawing/2014/main" id="{00000000-0008-0000-0100-000058040000}"/>
                </a:ext>
              </a:extLst>
            </xdr:cNvPr>
            <xdr:cNvGrpSpPr>
              <a:grpSpLocks/>
            </xdr:cNvGrpSpPr>
          </xdr:nvGrpSpPr>
          <xdr:grpSpPr>
            <a:xfrm>
              <a:off x="7622956" y="137997596"/>
              <a:ext cx="2459090" cy="530225"/>
              <a:chOff x="7276689" y="6477633"/>
              <a:chExt cx="2462936" cy="618764"/>
            </a:xfrm>
          </xdr:grpSpPr>
          <xdr:sp macro="" textlink="">
            <xdr:nvSpPr>
              <xdr:cNvPr id="4983" name="Check Box 887" hidden="1">
                <a:extLst>
                  <a:ext uri="{63B3BB69-23CF-44E3-9099-C40C66FF867C}">
                    <a14:compatExt spid="_x0000_s4983"/>
                  </a:ext>
                  <a:ext uri="{FF2B5EF4-FFF2-40B4-BE49-F238E27FC236}">
                    <a16:creationId xmlns:a16="http://schemas.microsoft.com/office/drawing/2014/main" id="{00000000-0008-0000-0100-000077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84" name="Check Box 888" hidden="1">
                <a:extLst>
                  <a:ext uri="{63B3BB69-23CF-44E3-9099-C40C66FF867C}">
                    <a14:compatExt spid="_x0000_s4984"/>
                  </a:ext>
                  <a:ext uri="{FF2B5EF4-FFF2-40B4-BE49-F238E27FC236}">
                    <a16:creationId xmlns:a16="http://schemas.microsoft.com/office/drawing/2014/main" id="{00000000-0008-0000-0100-000078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85" name="Check Box 889" hidden="1">
                <a:extLst>
                  <a:ext uri="{63B3BB69-23CF-44E3-9099-C40C66FF867C}">
                    <a14:compatExt spid="_x0000_s4985"/>
                  </a:ext>
                  <a:ext uri="{FF2B5EF4-FFF2-40B4-BE49-F238E27FC236}">
                    <a16:creationId xmlns:a16="http://schemas.microsoft.com/office/drawing/2014/main" id="{00000000-0008-0000-0100-000079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86" name="Check Box 890" hidden="1">
                <a:extLst>
                  <a:ext uri="{63B3BB69-23CF-44E3-9099-C40C66FF867C}">
                    <a14:compatExt spid="_x0000_s4986"/>
                  </a:ext>
                  <a:ext uri="{FF2B5EF4-FFF2-40B4-BE49-F238E27FC236}">
                    <a16:creationId xmlns:a16="http://schemas.microsoft.com/office/drawing/2014/main" id="{00000000-0008-0000-0100-00007A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247</xdr:row>
          <xdr:rowOff>17357</xdr:rowOff>
        </xdr:from>
        <xdr:to>
          <xdr:col>4</xdr:col>
          <xdr:colOff>2574713</xdr:colOff>
          <xdr:row>247</xdr:row>
          <xdr:rowOff>555202</xdr:rowOff>
        </xdr:to>
        <xdr:grpSp>
          <xdr:nvGrpSpPr>
            <xdr:cNvPr id="1117" name="Groupe 1116">
              <a:extLst>
                <a:ext uri="{FF2B5EF4-FFF2-40B4-BE49-F238E27FC236}">
                  <a16:creationId xmlns:a16="http://schemas.microsoft.com/office/drawing/2014/main" id="{00000000-0008-0000-0100-00005D040000}"/>
                </a:ext>
              </a:extLst>
            </xdr:cNvPr>
            <xdr:cNvGrpSpPr>
              <a:grpSpLocks/>
            </xdr:cNvGrpSpPr>
          </xdr:nvGrpSpPr>
          <xdr:grpSpPr>
            <a:xfrm>
              <a:off x="7622956" y="138582703"/>
              <a:ext cx="2459090" cy="530225"/>
              <a:chOff x="7276689" y="6477633"/>
              <a:chExt cx="2462936" cy="618764"/>
            </a:xfrm>
          </xdr:grpSpPr>
          <xdr:sp macro="" textlink="">
            <xdr:nvSpPr>
              <xdr:cNvPr id="4987" name="Check Box 891" hidden="1">
                <a:extLst>
                  <a:ext uri="{63B3BB69-23CF-44E3-9099-C40C66FF867C}">
                    <a14:compatExt spid="_x0000_s4987"/>
                  </a:ext>
                  <a:ext uri="{FF2B5EF4-FFF2-40B4-BE49-F238E27FC236}">
                    <a16:creationId xmlns:a16="http://schemas.microsoft.com/office/drawing/2014/main" id="{00000000-0008-0000-0100-00007B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88" name="Check Box 892" hidden="1">
                <a:extLst>
                  <a:ext uri="{63B3BB69-23CF-44E3-9099-C40C66FF867C}">
                    <a14:compatExt spid="_x0000_s4988"/>
                  </a:ext>
                  <a:ext uri="{FF2B5EF4-FFF2-40B4-BE49-F238E27FC236}">
                    <a16:creationId xmlns:a16="http://schemas.microsoft.com/office/drawing/2014/main" id="{00000000-0008-0000-0100-00007C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89" name="Check Box 893" hidden="1">
                <a:extLst>
                  <a:ext uri="{63B3BB69-23CF-44E3-9099-C40C66FF867C}">
                    <a14:compatExt spid="_x0000_s4989"/>
                  </a:ext>
                  <a:ext uri="{FF2B5EF4-FFF2-40B4-BE49-F238E27FC236}">
                    <a16:creationId xmlns:a16="http://schemas.microsoft.com/office/drawing/2014/main" id="{00000000-0008-0000-0100-00007D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90" name="Check Box 894" hidden="1">
                <a:extLst>
                  <a:ext uri="{63B3BB69-23CF-44E3-9099-C40C66FF867C}">
                    <a14:compatExt spid="_x0000_s4990"/>
                  </a:ext>
                  <a:ext uri="{FF2B5EF4-FFF2-40B4-BE49-F238E27FC236}">
                    <a16:creationId xmlns:a16="http://schemas.microsoft.com/office/drawing/2014/main" id="{00000000-0008-0000-0100-00007E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248</xdr:row>
          <xdr:rowOff>17357</xdr:rowOff>
        </xdr:from>
        <xdr:to>
          <xdr:col>4</xdr:col>
          <xdr:colOff>2574713</xdr:colOff>
          <xdr:row>248</xdr:row>
          <xdr:rowOff>555202</xdr:rowOff>
        </xdr:to>
        <xdr:grpSp>
          <xdr:nvGrpSpPr>
            <xdr:cNvPr id="1122" name="Groupe 1121">
              <a:extLst>
                <a:ext uri="{FF2B5EF4-FFF2-40B4-BE49-F238E27FC236}">
                  <a16:creationId xmlns:a16="http://schemas.microsoft.com/office/drawing/2014/main" id="{00000000-0008-0000-0100-000062040000}"/>
                </a:ext>
              </a:extLst>
            </xdr:cNvPr>
            <xdr:cNvGrpSpPr>
              <a:grpSpLocks/>
            </xdr:cNvGrpSpPr>
          </xdr:nvGrpSpPr>
          <xdr:grpSpPr>
            <a:xfrm>
              <a:off x="7622956" y="139167810"/>
              <a:ext cx="2459090" cy="530225"/>
              <a:chOff x="7276689" y="6477633"/>
              <a:chExt cx="2462936" cy="618764"/>
            </a:xfrm>
          </xdr:grpSpPr>
          <xdr:sp macro="" textlink="">
            <xdr:nvSpPr>
              <xdr:cNvPr id="4991" name="Check Box 895" hidden="1">
                <a:extLst>
                  <a:ext uri="{63B3BB69-23CF-44E3-9099-C40C66FF867C}">
                    <a14:compatExt spid="_x0000_s4991"/>
                  </a:ext>
                  <a:ext uri="{FF2B5EF4-FFF2-40B4-BE49-F238E27FC236}">
                    <a16:creationId xmlns:a16="http://schemas.microsoft.com/office/drawing/2014/main" id="{00000000-0008-0000-0100-00007F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92" name="Check Box 896" hidden="1">
                <a:extLst>
                  <a:ext uri="{63B3BB69-23CF-44E3-9099-C40C66FF867C}">
                    <a14:compatExt spid="_x0000_s4992"/>
                  </a:ext>
                  <a:ext uri="{FF2B5EF4-FFF2-40B4-BE49-F238E27FC236}">
                    <a16:creationId xmlns:a16="http://schemas.microsoft.com/office/drawing/2014/main" id="{00000000-0008-0000-0100-000080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93" name="Check Box 897" hidden="1">
                <a:extLst>
                  <a:ext uri="{63B3BB69-23CF-44E3-9099-C40C66FF867C}">
                    <a14:compatExt spid="_x0000_s4993"/>
                  </a:ext>
                  <a:ext uri="{FF2B5EF4-FFF2-40B4-BE49-F238E27FC236}">
                    <a16:creationId xmlns:a16="http://schemas.microsoft.com/office/drawing/2014/main" id="{00000000-0008-0000-0100-000081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94" name="Check Box 898" hidden="1">
                <a:extLst>
                  <a:ext uri="{63B3BB69-23CF-44E3-9099-C40C66FF867C}">
                    <a14:compatExt spid="_x0000_s4994"/>
                  </a:ext>
                  <a:ext uri="{FF2B5EF4-FFF2-40B4-BE49-F238E27FC236}">
                    <a16:creationId xmlns:a16="http://schemas.microsoft.com/office/drawing/2014/main" id="{00000000-0008-0000-0100-000082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111813</xdr:colOff>
          <xdr:row>249</xdr:row>
          <xdr:rowOff>17357</xdr:rowOff>
        </xdr:from>
        <xdr:to>
          <xdr:col>4</xdr:col>
          <xdr:colOff>2574713</xdr:colOff>
          <xdr:row>249</xdr:row>
          <xdr:rowOff>555202</xdr:rowOff>
        </xdr:to>
        <xdr:grpSp>
          <xdr:nvGrpSpPr>
            <xdr:cNvPr id="1127" name="Groupe 1126">
              <a:extLst>
                <a:ext uri="{FF2B5EF4-FFF2-40B4-BE49-F238E27FC236}">
                  <a16:creationId xmlns:a16="http://schemas.microsoft.com/office/drawing/2014/main" id="{00000000-0008-0000-0100-000067040000}"/>
                </a:ext>
              </a:extLst>
            </xdr:cNvPr>
            <xdr:cNvGrpSpPr>
              <a:grpSpLocks/>
            </xdr:cNvGrpSpPr>
          </xdr:nvGrpSpPr>
          <xdr:grpSpPr>
            <a:xfrm>
              <a:off x="7622956" y="139752917"/>
              <a:ext cx="2459090" cy="530225"/>
              <a:chOff x="7276689" y="6477633"/>
              <a:chExt cx="2462936" cy="618764"/>
            </a:xfrm>
          </xdr:grpSpPr>
          <xdr:sp macro="" textlink="">
            <xdr:nvSpPr>
              <xdr:cNvPr id="4995" name="Check Box 899" hidden="1">
                <a:extLst>
                  <a:ext uri="{63B3BB69-23CF-44E3-9099-C40C66FF867C}">
                    <a14:compatExt spid="_x0000_s4995"/>
                  </a:ext>
                  <a:ext uri="{FF2B5EF4-FFF2-40B4-BE49-F238E27FC236}">
                    <a16:creationId xmlns:a16="http://schemas.microsoft.com/office/drawing/2014/main" id="{00000000-0008-0000-0100-000083130000}"/>
                  </a:ext>
                </a:extLst>
              </xdr:cNvPr>
              <xdr:cNvSpPr/>
            </xdr:nvSpPr>
            <xdr:spPr bwMode="auto">
              <a:xfrm>
                <a:off x="7279692" y="6477633"/>
                <a:ext cx="1237140" cy="342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1. positionnement</a:t>
                </a:r>
              </a:p>
            </xdr:txBody>
          </xdr:sp>
          <xdr:sp macro="" textlink="">
            <xdr:nvSpPr>
              <xdr:cNvPr id="4996" name="Check Box 900" hidden="1">
                <a:extLst>
                  <a:ext uri="{63B3BB69-23CF-44E3-9099-C40C66FF867C}">
                    <a14:compatExt spid="_x0000_s4996"/>
                  </a:ext>
                  <a:ext uri="{FF2B5EF4-FFF2-40B4-BE49-F238E27FC236}">
                    <a16:creationId xmlns:a16="http://schemas.microsoft.com/office/drawing/2014/main" id="{00000000-0008-0000-0100-000084130000}"/>
                  </a:ext>
                </a:extLst>
              </xdr:cNvPr>
              <xdr:cNvSpPr/>
            </xdr:nvSpPr>
            <xdr:spPr bwMode="auto">
              <a:xfrm>
                <a:off x="7276689" y="6740159"/>
                <a:ext cx="1319892" cy="356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2. action de formation</a:t>
                </a:r>
              </a:p>
            </xdr:txBody>
          </xdr:sp>
          <xdr:sp macro="" textlink="">
            <xdr:nvSpPr>
              <xdr:cNvPr id="4997" name="Check Box 901" hidden="1">
                <a:extLst>
                  <a:ext uri="{63B3BB69-23CF-44E3-9099-C40C66FF867C}">
                    <a14:compatExt spid="_x0000_s4997"/>
                  </a:ext>
                  <a:ext uri="{FF2B5EF4-FFF2-40B4-BE49-F238E27FC236}">
                    <a16:creationId xmlns:a16="http://schemas.microsoft.com/office/drawing/2014/main" id="{00000000-0008-0000-0100-000085130000}"/>
                  </a:ext>
                </a:extLst>
              </xdr:cNvPr>
              <xdr:cNvSpPr/>
            </xdr:nvSpPr>
            <xdr:spPr bwMode="auto">
              <a:xfrm>
                <a:off x="8870523" y="6485414"/>
                <a:ext cx="869102" cy="3352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3. évaluation</a:t>
                </a:r>
              </a:p>
            </xdr:txBody>
          </xdr:sp>
          <xdr:sp macro="" textlink="">
            <xdr:nvSpPr>
              <xdr:cNvPr id="4998" name="Check Box 902" hidden="1">
                <a:extLst>
                  <a:ext uri="{63B3BB69-23CF-44E3-9099-C40C66FF867C}">
                    <a14:compatExt spid="_x0000_s4998"/>
                  </a:ext>
                  <a:ext uri="{FF2B5EF4-FFF2-40B4-BE49-F238E27FC236}">
                    <a16:creationId xmlns:a16="http://schemas.microsoft.com/office/drawing/2014/main" id="{00000000-0008-0000-0100-000086130000}"/>
                  </a:ext>
                </a:extLst>
              </xdr:cNvPr>
              <xdr:cNvSpPr/>
            </xdr:nvSpPr>
            <xdr:spPr bwMode="auto">
              <a:xfrm>
                <a:off x="8859097" y="6740944"/>
                <a:ext cx="800735" cy="355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fr-FR" sz="800" b="0" i="0" u="none" strike="noStrike" baseline="0">
                    <a:solidFill>
                      <a:srgbClr val="000000"/>
                    </a:solidFill>
                    <a:latin typeface="Segoe UI"/>
                    <a:cs typeface="Segoe UI"/>
                  </a:rPr>
                  <a:t>4. certification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30480</xdr:colOff>
          <xdr:row>11</xdr:row>
          <xdr:rowOff>38100</xdr:rowOff>
        </xdr:from>
        <xdr:to>
          <xdr:col>21</xdr:col>
          <xdr:colOff>1409700</xdr:colOff>
          <xdr:row>12</xdr:row>
          <xdr:rowOff>175260</xdr:rowOff>
        </xdr:to>
        <xdr:sp macro="" textlink="">
          <xdr:nvSpPr>
            <xdr:cNvPr id="6099" name="Check Box 2003" hidden="1">
              <a:extLst>
                <a:ext uri="{63B3BB69-23CF-44E3-9099-C40C66FF867C}">
                  <a14:compatExt spid="_x0000_s6099"/>
                </a:ext>
                <a:ext uri="{FF2B5EF4-FFF2-40B4-BE49-F238E27FC236}">
                  <a16:creationId xmlns:a16="http://schemas.microsoft.com/office/drawing/2014/main" id="{00000000-0008-0000-0100-0000D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704266</xdr:colOff>
      <xdr:row>17</xdr:row>
      <xdr:rowOff>149679</xdr:rowOff>
    </xdr:from>
    <xdr:to>
      <xdr:col>5</xdr:col>
      <xdr:colOff>381504</xdr:colOff>
      <xdr:row>19</xdr:row>
      <xdr:rowOff>87579</xdr:rowOff>
    </xdr:to>
    <xdr:sp macro="" textlink="">
      <xdr:nvSpPr>
        <xdr:cNvPr id="2508" name="ZoneTexte 2507">
          <a:extLst>
            <a:ext uri="{FF2B5EF4-FFF2-40B4-BE49-F238E27FC236}">
              <a16:creationId xmlns:a16="http://schemas.microsoft.com/office/drawing/2014/main" id="{00000000-0008-0000-0100-0000CC090000}"/>
            </a:ext>
          </a:extLst>
        </xdr:cNvPr>
        <xdr:cNvSpPr txBox="1"/>
      </xdr:nvSpPr>
      <xdr:spPr>
        <a:xfrm>
          <a:off x="8215409" y="5102679"/>
          <a:ext cx="2480309" cy="65907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b="1">
              <a:solidFill>
                <a:srgbClr val="FF0000"/>
              </a:solidFill>
              <a:latin typeface="Tahoma" panose="020B0604030504040204" pitchFamily="34" charset="0"/>
              <a:ea typeface="Tahoma" panose="020B0604030504040204" pitchFamily="34" charset="0"/>
              <a:cs typeface="Tahoma" panose="020B0604030504040204" pitchFamily="34" charset="0"/>
            </a:rPr>
            <a:t>Vous</a:t>
          </a:r>
          <a:r>
            <a:rPr lang="fr-FR" sz="1000" b="1" baseline="0">
              <a:solidFill>
                <a:srgbClr val="FF0000"/>
              </a:solidFill>
              <a:latin typeface="Tahoma" panose="020B0604030504040204" pitchFamily="34" charset="0"/>
              <a:ea typeface="Tahoma" panose="020B0604030504040204" pitchFamily="34" charset="0"/>
              <a:cs typeface="Tahoma" panose="020B0604030504040204" pitchFamily="34" charset="0"/>
            </a:rPr>
            <a:t> avez un doute sur le régime temporaire, </a:t>
          </a:r>
          <a:r>
            <a:rPr lang="fr-FR" sz="1000" b="1">
              <a:solidFill>
                <a:srgbClr val="FF0000"/>
              </a:solidFill>
              <a:latin typeface="Tahoma" panose="020B0604030504040204" pitchFamily="34" charset="0"/>
              <a:ea typeface="Tahoma" panose="020B0604030504040204" pitchFamily="34" charset="0"/>
              <a:cs typeface="Tahoma" panose="020B0604030504040204" pitchFamily="34" charset="0"/>
            </a:rPr>
            <a:t>cf : etape 3 de l'onglet Notice "LISEZ-MOI"</a:t>
          </a:r>
        </a:p>
      </xdr:txBody>
    </xdr:sp>
    <xdr:clientData/>
  </xdr:twoCellAnchor>
  <xdr:twoCellAnchor>
    <xdr:from>
      <xdr:col>3</xdr:col>
      <xdr:colOff>2411994</xdr:colOff>
      <xdr:row>18</xdr:row>
      <xdr:rowOff>71312</xdr:rowOff>
    </xdr:from>
    <xdr:to>
      <xdr:col>4</xdr:col>
      <xdr:colOff>708076</xdr:colOff>
      <xdr:row>18</xdr:row>
      <xdr:rowOff>71562</xdr:rowOff>
    </xdr:to>
    <xdr:cxnSp macro="">
      <xdr:nvCxnSpPr>
        <xdr:cNvPr id="2509" name="Connecteur droit avec flèche 2508">
          <a:extLst>
            <a:ext uri="{FF2B5EF4-FFF2-40B4-BE49-F238E27FC236}">
              <a16:creationId xmlns:a16="http://schemas.microsoft.com/office/drawing/2014/main" id="{00000000-0008-0000-0100-0000CD090000}"/>
            </a:ext>
          </a:extLst>
        </xdr:cNvPr>
        <xdr:cNvCxnSpPr>
          <a:stCxn id="1012" idx="1"/>
        </xdr:cNvCxnSpPr>
      </xdr:nvCxnSpPr>
      <xdr:spPr>
        <a:xfrm flipH="1">
          <a:off x="7182114" y="5489132"/>
          <a:ext cx="711622" cy="2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701746</xdr:colOff>
      <xdr:row>19</xdr:row>
      <xdr:rowOff>172579</xdr:rowOff>
    </xdr:from>
    <xdr:to>
      <xdr:col>5</xdr:col>
      <xdr:colOff>378984</xdr:colOff>
      <xdr:row>22</xdr:row>
      <xdr:rowOff>136071</xdr:rowOff>
    </xdr:to>
    <xdr:sp macro="" textlink="">
      <xdr:nvSpPr>
        <xdr:cNvPr id="2510" name="ZoneTexte 2509">
          <a:extLst>
            <a:ext uri="{FF2B5EF4-FFF2-40B4-BE49-F238E27FC236}">
              <a16:creationId xmlns:a16="http://schemas.microsoft.com/office/drawing/2014/main" id="{00000000-0008-0000-0100-0000CE090000}"/>
            </a:ext>
          </a:extLst>
        </xdr:cNvPr>
        <xdr:cNvSpPr txBox="1"/>
      </xdr:nvSpPr>
      <xdr:spPr>
        <a:xfrm>
          <a:off x="8212889" y="5846758"/>
          <a:ext cx="2480309" cy="84795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b="1">
              <a:solidFill>
                <a:srgbClr val="FF0000"/>
              </a:solidFill>
              <a:latin typeface="Tahoma" panose="020B0604030504040204" pitchFamily="34" charset="0"/>
              <a:ea typeface="Tahoma" panose="020B0604030504040204" pitchFamily="34" charset="0"/>
              <a:cs typeface="Tahoma" panose="020B0604030504040204" pitchFamily="34" charset="0"/>
            </a:rPr>
            <a:t>Veillez à compléter la tranche effectif</a:t>
          </a:r>
          <a:r>
            <a:rPr lang="fr-FR" sz="1000" b="1" baseline="0">
              <a:solidFill>
                <a:srgbClr val="FF0000"/>
              </a:solidFill>
              <a:latin typeface="Tahoma" panose="020B0604030504040204" pitchFamily="34" charset="0"/>
              <a:ea typeface="Tahoma" panose="020B0604030504040204" pitchFamily="34" charset="0"/>
              <a:cs typeface="Tahoma" panose="020B0604030504040204" pitchFamily="34" charset="0"/>
            </a:rPr>
            <a:t> de votre Entreprise, le taux de financement FNE varie en fonction de la tranche. </a:t>
          </a:r>
          <a:endParaRPr lang="fr-FR" sz="1000" b="1">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0</xdr:colOff>
      <xdr:row>19</xdr:row>
      <xdr:rowOff>183697</xdr:rowOff>
    </xdr:from>
    <xdr:to>
      <xdr:col>4</xdr:col>
      <xdr:colOff>712611</xdr:colOff>
      <xdr:row>20</xdr:row>
      <xdr:rowOff>49389</xdr:rowOff>
    </xdr:to>
    <xdr:cxnSp macro="">
      <xdr:nvCxnSpPr>
        <xdr:cNvPr id="2511" name="Connecteur droit avec flèche 2510">
          <a:extLst>
            <a:ext uri="{FF2B5EF4-FFF2-40B4-BE49-F238E27FC236}">
              <a16:creationId xmlns:a16="http://schemas.microsoft.com/office/drawing/2014/main" id="{00000000-0008-0000-0100-0000CF090000}"/>
            </a:ext>
          </a:extLst>
        </xdr:cNvPr>
        <xdr:cNvCxnSpPr/>
      </xdr:nvCxnSpPr>
      <xdr:spPr>
        <a:xfrm flipH="1" flipV="1">
          <a:off x="7185660" y="5845357"/>
          <a:ext cx="712611" cy="11715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146263</xdr:rowOff>
    </xdr:from>
    <xdr:to>
      <xdr:col>1</xdr:col>
      <xdr:colOff>1661159</xdr:colOff>
      <xdr:row>4</xdr:row>
      <xdr:rowOff>17145</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748665" y="146263"/>
          <a:ext cx="1642109" cy="587162"/>
        </a:xfrm>
        <a:prstGeom prst="rect">
          <a:avLst/>
        </a:prstGeom>
      </xdr:spPr>
    </xdr:pic>
    <xdr:clientData/>
  </xdr:twoCellAnchor>
  <xdr:twoCellAnchor editAs="oneCell">
    <xdr:from>
      <xdr:col>4</xdr:col>
      <xdr:colOff>1474470</xdr:colOff>
      <xdr:row>0</xdr:row>
      <xdr:rowOff>0</xdr:rowOff>
    </xdr:from>
    <xdr:to>
      <xdr:col>5</xdr:col>
      <xdr:colOff>36197</xdr:colOff>
      <xdr:row>6</xdr:row>
      <xdr:rowOff>91612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03030" y="0"/>
          <a:ext cx="1154432" cy="1110787"/>
        </a:xfrm>
        <a:prstGeom prst="rect">
          <a:avLst/>
        </a:prstGeom>
      </xdr:spPr>
    </xdr:pic>
    <xdr:clientData/>
  </xdr:twoCellAnchor>
  <xdr:twoCellAnchor>
    <xdr:from>
      <xdr:col>1</xdr:col>
      <xdr:colOff>1735454</xdr:colOff>
      <xdr:row>1</xdr:row>
      <xdr:rowOff>49529</xdr:rowOff>
    </xdr:from>
    <xdr:to>
      <xdr:col>4</xdr:col>
      <xdr:colOff>1419224</xdr:colOff>
      <xdr:row>3</xdr:row>
      <xdr:rowOff>137159</xdr:rowOff>
    </xdr:to>
    <xdr:sp macro="" textlink="">
      <xdr:nvSpPr>
        <xdr:cNvPr id="4" name="ZoneTexte 3">
          <a:extLst>
            <a:ext uri="{FF2B5EF4-FFF2-40B4-BE49-F238E27FC236}">
              <a16:creationId xmlns:a16="http://schemas.microsoft.com/office/drawing/2014/main" id="{00000000-0008-0000-0200-000004000000}"/>
            </a:ext>
          </a:extLst>
        </xdr:cNvPr>
        <xdr:cNvSpPr txBox="1"/>
      </xdr:nvSpPr>
      <xdr:spPr>
        <a:xfrm>
          <a:off x="2478404" y="211454"/>
          <a:ext cx="6475095" cy="46863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Liste des salariés bénéficiaires du</a:t>
          </a:r>
          <a:r>
            <a:rPr lang="fr-FR" sz="2000" b="1" baseline="0">
              <a:solidFill>
                <a:schemeClr val="bg1"/>
              </a:solidFill>
              <a:latin typeface="+mn-lt"/>
              <a:cs typeface="Arial" panose="020B0604020202020204" pitchFamily="34" charset="0"/>
            </a:rPr>
            <a:t> FNE Formation 2021-2022</a:t>
          </a:r>
          <a:endParaRPr lang="fr-FR" sz="2000" b="1">
            <a:solidFill>
              <a:srgbClr val="FFFF00"/>
            </a:solidFill>
            <a:latin typeface="+mn-lt"/>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53764</xdr:colOff>
      <xdr:row>39</xdr:row>
      <xdr:rowOff>20109</xdr:rowOff>
    </xdr:from>
    <xdr:to>
      <xdr:col>7</xdr:col>
      <xdr:colOff>1087544</xdr:colOff>
      <xdr:row>76</xdr:row>
      <xdr:rowOff>0</xdr:rowOff>
    </xdr:to>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549064" y="7906809"/>
          <a:ext cx="9911080" cy="6761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strike="noStrike">
              <a:solidFill>
                <a:sysClr val="windowText" lastClr="000000"/>
              </a:solidFill>
              <a:sym typeface="Wingdings" panose="05000000000000000000" pitchFamily="2" charset="2"/>
            </a:rPr>
            <a:t> </a:t>
          </a:r>
          <a:r>
            <a:rPr lang="fr-FR" sz="1100" strike="noStrike">
              <a:solidFill>
                <a:sysClr val="windowText" lastClr="000000"/>
              </a:solidFill>
            </a:rPr>
            <a:t>Déclare avoir pris connaissance des dispositions légales liées au FNE Formation (instruction</a:t>
          </a:r>
          <a:r>
            <a:rPr lang="fr-FR" sz="1100" strike="noStrike" baseline="0">
              <a:solidFill>
                <a:sysClr val="windowText" lastClr="000000"/>
              </a:solidFill>
            </a:rPr>
            <a:t> du 7 septembre 2021 </a:t>
          </a:r>
          <a:r>
            <a:rPr lang="fr-FR" sz="1100" strike="noStrike">
              <a:solidFill>
                <a:sysClr val="windowText" lastClr="000000"/>
              </a:solidFill>
            </a:rPr>
            <a:t>relative à la mobilisation du FNE-Formation dans le cadre de parcours de formation);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100" b="0">
              <a:solidFill>
                <a:schemeClr val="dk1"/>
              </a:solidFill>
              <a:effectLst/>
              <a:latin typeface="+mn-lt"/>
              <a:ea typeface="+mn-ea"/>
              <a:cs typeface="+mn-cs"/>
              <a:sym typeface="Wingdings" panose="05000000000000000000" pitchFamily="2" charset="2"/>
            </a:rPr>
            <a:t></a:t>
          </a:r>
          <a:r>
            <a:rPr lang="fr-FR" sz="1100" b="0">
              <a:solidFill>
                <a:schemeClr val="dk1"/>
              </a:solidFill>
              <a:effectLst/>
              <a:latin typeface="+mn-lt"/>
              <a:ea typeface="+mn-ea"/>
              <a:cs typeface="+mn-cs"/>
            </a:rPr>
            <a:t> </a:t>
          </a:r>
          <a:r>
            <a:rPr lang="fr-FR" sz="1100" b="0" baseline="0">
              <a:solidFill>
                <a:schemeClr val="dk1"/>
              </a:solidFill>
              <a:effectLst/>
              <a:latin typeface="+mn-lt"/>
              <a:ea typeface="+mn-ea"/>
              <a:cs typeface="+mn-cs"/>
            </a:rPr>
            <a:t>Suis informé que ce </a:t>
          </a:r>
          <a:r>
            <a:rPr lang="fr-FR" sz="1100" b="0" i="0" baseline="0">
              <a:solidFill>
                <a:schemeClr val="dk1"/>
              </a:solidFill>
              <a:effectLst/>
              <a:latin typeface="+mn-lt"/>
              <a:ea typeface="+mn-ea"/>
              <a:cs typeface="+mn-cs"/>
            </a:rPr>
            <a:t>dispositif s’inscrit dans le régime cadre temporaire de soutien aux entreprises (SA 56985), modifié par le régime SA.59722 et </a:t>
          </a:r>
          <a:r>
            <a:rPr lang="fr-FR" sz="1100" b="0" i="0" baseline="0">
              <a:solidFill>
                <a:srgbClr val="00B0F0"/>
              </a:solidFill>
              <a:effectLst/>
              <a:latin typeface="+mn-lt"/>
              <a:ea typeface="+mn-ea"/>
              <a:cs typeface="+mn-cs"/>
            </a:rPr>
            <a:t>prolongé jusqu’au 30 juin 2022</a:t>
          </a:r>
          <a:r>
            <a:rPr lang="fr-FR" sz="1100" b="0" i="0" baseline="0">
              <a:solidFill>
                <a:schemeClr val="dk1"/>
              </a:solidFill>
              <a:effectLst/>
              <a:latin typeface="+mn-lt"/>
              <a:ea typeface="+mn-ea"/>
              <a:cs typeface="+mn-cs"/>
            </a:rPr>
            <a:t>;</a:t>
          </a:r>
          <a:endParaRPr lang="fr-FR" sz="1100" b="0" strike="noStrike">
            <a:solidFill>
              <a:sysClr val="windowText" lastClr="000000"/>
            </a:solidFill>
          </a:endParaRPr>
        </a:p>
        <a:p>
          <a:pPr algn="l"/>
          <a:endParaRPr lang="fr-FR" sz="600" strike="noStrike">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a:solidFill>
                <a:sysClr val="windowText" lastClr="000000"/>
              </a:solidFill>
            </a:rPr>
            <a:t>Certifie</a:t>
          </a:r>
          <a:r>
            <a:rPr lang="fr-FR" sz="1100" baseline="0">
              <a:solidFill>
                <a:sysClr val="windowText" lastClr="000000"/>
              </a:solidFill>
            </a:rPr>
            <a:t> </a:t>
          </a:r>
          <a:r>
            <a:rPr lang="fr-FR" sz="1100">
              <a:solidFill>
                <a:sysClr val="windowText" lastClr="000000"/>
              </a:solidFill>
            </a:rPr>
            <a:t>que mon entreprise</a:t>
          </a:r>
          <a:r>
            <a:rPr lang="fr-FR" sz="1100" baseline="0">
              <a:solidFill>
                <a:sysClr val="windowText" lastClr="000000"/>
              </a:solidFill>
            </a:rPr>
            <a:t> est placée en activité partielle au moment de ma demande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Certifie avoir l'accord écrit de chaque salarié déclaré en activité partielle pour suivre la formation, m'engage à fournir la liste de ces salariés en annexe et à conserver les accords écrits pendant trois ans et le fournit en cas de contrôle;</a:t>
          </a:r>
        </a:p>
        <a:p>
          <a:pPr marL="0" marR="0" lvl="0" indent="0" algn="l" defTabSz="914400" eaLnBrk="1" fontAlgn="auto" latinLnBrk="0" hangingPunct="1">
            <a:lnSpc>
              <a:spcPct val="100000"/>
            </a:lnSpc>
            <a:spcBef>
              <a:spcPts val="0"/>
            </a:spcBef>
            <a:spcAft>
              <a:spcPts val="0"/>
            </a:spcAft>
            <a:buClrTx/>
            <a:buSzTx/>
            <a:buFontTx/>
            <a:buNone/>
            <a:tabLst/>
            <a:defRPr/>
          </a:pPr>
          <a:r>
            <a:rPr lang="fr-FR" sz="1100" b="1">
              <a:solidFill>
                <a:srgbClr val="C00000"/>
              </a:solidFill>
              <a:effectLst/>
              <a:latin typeface="+mn-lt"/>
              <a:ea typeface="+mn-ea"/>
              <a:cs typeface="+mn-cs"/>
              <a:sym typeface="Wingdings" panose="05000000000000000000" pitchFamily="2" charset="2"/>
            </a:rPr>
            <a:t></a:t>
          </a:r>
          <a:r>
            <a:rPr lang="fr-FR" sz="1100" b="1">
              <a:solidFill>
                <a:srgbClr val="C00000"/>
              </a:solidFill>
              <a:effectLst/>
              <a:latin typeface="+mn-lt"/>
              <a:ea typeface="+mn-ea"/>
              <a:cs typeface="+mn-cs"/>
            </a:rPr>
            <a:t> </a:t>
          </a:r>
          <a:r>
            <a:rPr lang="fr-FR" sz="1100" b="1" baseline="0">
              <a:solidFill>
                <a:srgbClr val="C00000"/>
              </a:solidFill>
              <a:effectLst/>
              <a:latin typeface="+mn-lt"/>
              <a:ea typeface="+mn-ea"/>
              <a:cs typeface="+mn-cs"/>
            </a:rPr>
            <a:t>Atteste que les salariés concernés par les parcours de formation ne font pas partie d'un plan de sauvegarde de l’emploi ou d'une rupture conventionnelle collective ;</a:t>
          </a:r>
          <a:endParaRPr lang="fr-FR">
            <a:solidFill>
              <a:srgbClr val="C00000"/>
            </a:solidFill>
            <a:effectLst/>
          </a:endParaRPr>
        </a:p>
        <a:p>
          <a:pPr algn="l"/>
          <a:endParaRPr lang="fr-FR" sz="600" baseline="0">
            <a:solidFill>
              <a:srgbClr val="C00000"/>
            </a:solidFill>
          </a:endParaRPr>
        </a:p>
        <a:p>
          <a:pPr eaLnBrk="1" fontAlgn="auto" latinLnBrk="0" hangingPunct="1"/>
          <a:r>
            <a:rPr lang="fr-FR" sz="1100" b="1">
              <a:solidFill>
                <a:srgbClr val="C00000"/>
              </a:solidFill>
              <a:effectLst/>
              <a:latin typeface="+mn-lt"/>
              <a:ea typeface="+mn-ea"/>
              <a:cs typeface="+mn-cs"/>
            </a:rPr>
            <a:t>Régime Temporaire</a:t>
          </a:r>
          <a:r>
            <a:rPr lang="fr-FR" sz="1100" b="1" baseline="0">
              <a:solidFill>
                <a:srgbClr val="C00000"/>
              </a:solidFill>
              <a:effectLst/>
              <a:latin typeface="+mn-lt"/>
              <a:ea typeface="+mn-ea"/>
              <a:cs typeface="+mn-cs"/>
            </a:rPr>
            <a:t> : </a:t>
          </a:r>
        </a:p>
        <a:p>
          <a:pPr eaLnBrk="1" fontAlgn="auto" latinLnBrk="0" hangingPunct="1"/>
          <a:r>
            <a:rPr lang="fr-FR" sz="1100" b="1">
              <a:solidFill>
                <a:srgbClr val="C00000"/>
              </a:solidFill>
              <a:effectLst/>
              <a:latin typeface="+mn-lt"/>
              <a:ea typeface="+mn-ea"/>
              <a:cs typeface="+mn-cs"/>
              <a:sym typeface="Wingdings" panose="05000000000000000000" pitchFamily="2" charset="2"/>
            </a:rPr>
            <a:t> </a:t>
          </a:r>
          <a:r>
            <a:rPr lang="fr-FR" sz="1100" b="1" baseline="0">
              <a:solidFill>
                <a:srgbClr val="C00000"/>
              </a:solidFill>
              <a:effectLst/>
              <a:latin typeface="+mn-lt"/>
              <a:ea typeface="+mn-ea"/>
              <a:cs typeface="+mn-cs"/>
            </a:rPr>
            <a:t>Atteste que les aides publiques reçues depuis le 20 mars 2020 dans le cadre de la crise sanitaire actuelle, en application de l’encadrement temporaire des mesures d’aide d’État visant à soutenir l’économie dans le contexte actuel de la flambée de COVID-19 (Régime cadre temporaire SA.56985 pour le soutien aux entreprises), ne dépassent pas le plafond de </a:t>
          </a:r>
          <a:r>
            <a:rPr lang="fr-FR" sz="1100" b="1" baseline="0">
              <a:solidFill>
                <a:srgbClr val="00B0F0"/>
              </a:solidFill>
              <a:effectLst/>
              <a:latin typeface="+mn-lt"/>
              <a:ea typeface="+mn-ea"/>
              <a:cs typeface="+mn-cs"/>
            </a:rPr>
            <a:t>2.300.000 €</a:t>
          </a:r>
          <a:r>
            <a:rPr lang="fr-FR" sz="1100" b="1" baseline="0">
              <a:solidFill>
                <a:srgbClr val="C00000"/>
              </a:solidFill>
              <a:effectLst/>
              <a:latin typeface="+mn-lt"/>
              <a:ea typeface="+mn-ea"/>
              <a:cs typeface="+mn-cs"/>
            </a:rPr>
            <a:t> </a:t>
          </a:r>
          <a:r>
            <a:rPr lang="fr-FR" sz="1100" b="0" i="1" baseline="0">
              <a:solidFill>
                <a:schemeClr val="dk1"/>
              </a:solidFill>
              <a:effectLst/>
              <a:latin typeface="+mn-lt"/>
              <a:ea typeface="+mn-ea"/>
              <a:cs typeface="+mn-cs"/>
            </a:rPr>
            <a:t>(voir explications en bas de l'onglet "lisez-moi")</a:t>
          </a:r>
          <a:r>
            <a:rPr lang="fr-FR" sz="1100" b="1" baseline="0">
              <a:solidFill>
                <a:schemeClr val="dk1"/>
              </a:solidFill>
              <a:effectLst/>
              <a:latin typeface="+mn-lt"/>
              <a:ea typeface="+mn-ea"/>
              <a:cs typeface="+mn-cs"/>
            </a:rPr>
            <a:t>, </a:t>
          </a:r>
          <a:r>
            <a:rPr lang="fr-FR" sz="1100" b="1" u="sng" baseline="0">
              <a:solidFill>
                <a:srgbClr val="C00000"/>
              </a:solidFill>
              <a:effectLst/>
              <a:latin typeface="+mn-lt"/>
              <a:ea typeface="+mn-ea"/>
              <a:cs typeface="+mn-cs"/>
            </a:rPr>
            <a:t>demande actuelle comprise</a:t>
          </a:r>
          <a:r>
            <a:rPr lang="fr-FR" sz="1100" b="1" baseline="0">
              <a:solidFill>
                <a:srgbClr val="C00000"/>
              </a:solidFill>
              <a:effectLst/>
              <a:latin typeface="+mn-lt"/>
              <a:ea typeface="+mn-ea"/>
              <a:cs typeface="+mn-cs"/>
            </a:rPr>
            <a:t> ; </a:t>
          </a:r>
        </a:p>
        <a:p>
          <a:pPr marL="0" marR="0" lvl="0" indent="0" algn="l" defTabSz="914400" eaLnBrk="1" fontAlgn="auto" latinLnBrk="0" hangingPunct="1">
            <a:lnSpc>
              <a:spcPct val="100000"/>
            </a:lnSpc>
            <a:spcBef>
              <a:spcPts val="0"/>
            </a:spcBef>
            <a:spcAft>
              <a:spcPts val="0"/>
            </a:spcAft>
            <a:buClrTx/>
            <a:buSzTx/>
            <a:buFontTx/>
            <a:buNone/>
            <a:tabLst/>
            <a:defRPr/>
          </a:pPr>
          <a:endParaRPr lang="fr-FR" sz="600">
            <a:effectLst/>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 financement des coûts pédagogiques par le FNE Formation pour les demandes notifiées éligibles interviendra cf. aux conditions ci-dessous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rgbClr val="FF0000"/>
            </a:solidFill>
          </a:endParaRPr>
        </a:p>
        <a:p>
          <a:pPr algn="l"/>
          <a:endParaRPr lang="fr-FR" sz="1100" baseline="0">
            <a:solidFill>
              <a:srgbClr val="FF0000"/>
            </a:solidFill>
          </a:endParaRPr>
        </a:p>
        <a:p>
          <a:pPr algn="l"/>
          <a:r>
            <a:rPr lang="fr-FR" sz="1100">
              <a:solidFill>
                <a:sysClr val="windowText" lastClr="000000"/>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 financement des frais annexes est possible sur demande et sur la base d'un forfait de 2€ HT par heure de formation </a:t>
          </a:r>
          <a:r>
            <a:rPr lang="fr-FR" sz="1100" b="1" baseline="0">
              <a:solidFill>
                <a:sysClr val="windowText" lastClr="000000"/>
              </a:solidFill>
            </a:rPr>
            <a:t>présentielle</a:t>
          </a:r>
          <a:r>
            <a:rPr lang="fr-FR" sz="1100" baseline="0">
              <a:solidFill>
                <a:sysClr val="windowText" lastClr="000000"/>
              </a:solidFill>
            </a:rPr>
            <a:t> réalisée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salariés en contrat d’apprentissage ou de professionnalisation ne sont pas éligibles à cette aide publique;</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actions éligibles sont celles prévues à l’article L. 6313-1 du code du travail, à l’exception des formations relevant de l’obligation de formation générale à la sécurité et à l'hygiène incombant à l’employeur (articles L. 4121-1 et L. 3 4121-2 du code du travail)</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M'engage à maintenir dans l'emploi les salariés visés par la demande FNE-Formation pendant toute la durée de l'activité partielle ou toute la durée de la formation, </a:t>
          </a:r>
          <a:r>
            <a:rPr lang="fr-FR" sz="1100" baseline="0">
              <a:solidFill>
                <a:sysClr val="windowText" lastClr="000000"/>
              </a:solidFill>
              <a:effectLst/>
              <a:latin typeface="+mn-lt"/>
              <a:ea typeface="+mn-ea"/>
              <a:cs typeface="+mn-cs"/>
            </a:rPr>
            <a:t>si elle est supérieure </a:t>
          </a:r>
          <a:r>
            <a:rPr lang="fr-FR" sz="1100" baseline="0">
              <a:solidFill>
                <a:sysClr val="windowText" lastClr="000000"/>
              </a:solidFill>
            </a:rPr>
            <a:t>;</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si des salariés bénéficiaires du FNE Formation sont licenciés pour un motif autre que la faute grave ou lourde pendant la période de formation, les coûts afférents à ces salariés seront retirés de l'assiette des dépenses éligibles lors du paiement des actions de formation et l'aide du FNE sera réduite en conséquence;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Certifie avoir été informée qu’il ne faut pas solliciter d'autres fonds publics sur les mêmes actions soutenues par le FNE dans le cadre de la présente convention;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M’engage à tenir à la disposition de l’Afdas et de l'Etat l’ensemble des pièces justificatives* nécessaires à la vérification de la réalité et de la conformité des actions financées  par FNE Formation ; </a:t>
          </a:r>
        </a:p>
        <a:p>
          <a:pPr algn="l"/>
          <a:endParaRPr lang="fr-FR" sz="1100" baseline="0">
            <a:solidFill>
              <a:sysClr val="windowText" lastClr="000000"/>
            </a:solidFill>
          </a:endParaRPr>
        </a:p>
      </xdr:txBody>
    </xdr:sp>
    <xdr:clientData/>
  </xdr:twoCellAnchor>
  <xdr:twoCellAnchor editAs="oneCell">
    <xdr:from>
      <xdr:col>0</xdr:col>
      <xdr:colOff>495299</xdr:colOff>
      <xdr:row>0</xdr:row>
      <xdr:rowOff>132928</xdr:rowOff>
    </xdr:from>
    <xdr:to>
      <xdr:col>2</xdr:col>
      <xdr:colOff>533866</xdr:colOff>
      <xdr:row>3</xdr:row>
      <xdr:rowOff>129540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495299" y="132928"/>
          <a:ext cx="1505417" cy="539537"/>
        </a:xfrm>
        <a:prstGeom prst="rect">
          <a:avLst/>
        </a:prstGeom>
      </xdr:spPr>
    </xdr:pic>
    <xdr:clientData/>
  </xdr:twoCellAnchor>
  <xdr:twoCellAnchor editAs="oneCell">
    <xdr:from>
      <xdr:col>6</xdr:col>
      <xdr:colOff>571501</xdr:colOff>
      <xdr:row>0</xdr:row>
      <xdr:rowOff>7621</xdr:rowOff>
    </xdr:from>
    <xdr:to>
      <xdr:col>8</xdr:col>
      <xdr:colOff>19051</xdr:colOff>
      <xdr:row>5</xdr:row>
      <xdr:rowOff>169718</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4951" y="7621"/>
          <a:ext cx="1485900" cy="1066972"/>
        </a:xfrm>
        <a:prstGeom prst="rect">
          <a:avLst/>
        </a:prstGeom>
      </xdr:spPr>
    </xdr:pic>
    <xdr:clientData/>
  </xdr:twoCellAnchor>
  <xdr:twoCellAnchor editAs="oneCell">
    <xdr:from>
      <xdr:col>2</xdr:col>
      <xdr:colOff>58076</xdr:colOff>
      <xdr:row>22</xdr:row>
      <xdr:rowOff>36195</xdr:rowOff>
    </xdr:from>
    <xdr:to>
      <xdr:col>2</xdr:col>
      <xdr:colOff>189848</xdr:colOff>
      <xdr:row>22</xdr:row>
      <xdr:rowOff>173355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521116" y="4484370"/>
          <a:ext cx="135582" cy="137160"/>
        </a:xfrm>
        <a:prstGeom prst="rect">
          <a:avLst/>
        </a:prstGeom>
      </xdr:spPr>
    </xdr:pic>
    <xdr:clientData/>
  </xdr:twoCellAnchor>
  <xdr:twoCellAnchor>
    <xdr:from>
      <xdr:col>2</xdr:col>
      <xdr:colOff>750570</xdr:colOff>
      <xdr:row>1</xdr:row>
      <xdr:rowOff>74295</xdr:rowOff>
    </xdr:from>
    <xdr:to>
      <xdr:col>6</xdr:col>
      <xdr:colOff>419100</xdr:colOff>
      <xdr:row>3</xdr:row>
      <xdr:rowOff>17145</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2215515" y="236220"/>
          <a:ext cx="6757035" cy="32766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DEMANDE</a:t>
          </a:r>
          <a:r>
            <a:rPr lang="fr-FR" sz="2000" b="1" baseline="0">
              <a:solidFill>
                <a:schemeClr val="bg1"/>
              </a:solidFill>
              <a:latin typeface="+mn-lt"/>
              <a:cs typeface="Arial" panose="020B0604020202020204" pitchFamily="34" charset="0"/>
            </a:rPr>
            <a:t> DE SUBVENTION FNE Formation 2021-2022</a:t>
          </a:r>
          <a:endParaRPr lang="fr-FR" sz="2000" b="1">
            <a:solidFill>
              <a:schemeClr val="bg1"/>
            </a:solidFill>
            <a:latin typeface="+mn-lt"/>
            <a:cs typeface="Arial" panose="020B0604020202020204" pitchFamily="34" charset="0"/>
          </a:endParaRPr>
        </a:p>
      </xdr:txBody>
    </xdr:sp>
    <xdr:clientData/>
  </xdr:twoCellAnchor>
  <xdr:twoCellAnchor editAs="oneCell">
    <xdr:from>
      <xdr:col>1</xdr:col>
      <xdr:colOff>321944</xdr:colOff>
      <xdr:row>4</xdr:row>
      <xdr:rowOff>161925</xdr:rowOff>
    </xdr:from>
    <xdr:to>
      <xdr:col>1</xdr:col>
      <xdr:colOff>861059</xdr:colOff>
      <xdr:row>6</xdr:row>
      <xdr:rowOff>58752</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817244" y="885825"/>
          <a:ext cx="539115" cy="333072"/>
        </a:xfrm>
        <a:prstGeom prst="rect">
          <a:avLst/>
        </a:prstGeom>
      </xdr:spPr>
    </xdr:pic>
    <xdr:clientData/>
  </xdr:twoCellAnchor>
  <xdr:twoCellAnchor>
    <xdr:from>
      <xdr:col>1</xdr:col>
      <xdr:colOff>18415</xdr:colOff>
      <xdr:row>93</xdr:row>
      <xdr:rowOff>114300</xdr:rowOff>
    </xdr:from>
    <xdr:to>
      <xdr:col>7</xdr:col>
      <xdr:colOff>1165225</xdr:colOff>
      <xdr:row>108</xdr:row>
      <xdr:rowOff>9525</xdr:rowOff>
    </xdr:to>
    <xdr:sp macro="" textlink="">
      <xdr:nvSpPr>
        <xdr:cNvPr id="8" name="ZoneTexte 7">
          <a:extLst>
            <a:ext uri="{FF2B5EF4-FFF2-40B4-BE49-F238E27FC236}">
              <a16:creationId xmlns:a16="http://schemas.microsoft.com/office/drawing/2014/main" id="{00000000-0008-0000-0300-000008000000}"/>
            </a:ext>
          </a:extLst>
        </xdr:cNvPr>
        <xdr:cNvSpPr txBox="1"/>
      </xdr:nvSpPr>
      <xdr:spPr>
        <a:xfrm>
          <a:off x="517525" y="16802100"/>
          <a:ext cx="10016490" cy="2678430"/>
        </a:xfrm>
        <a:prstGeom prst="rect">
          <a:avLst/>
        </a:prstGeom>
        <a:solidFill>
          <a:srgbClr val="FFFF00"/>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baseline="0"/>
            <a:t>* Ce fichier est à nous renvoyer au format Excel (avec signature électronique) avec les pièces suivantes : </a:t>
          </a:r>
        </a:p>
        <a:p>
          <a:r>
            <a:rPr lang="fr-FR" sz="1200" baseline="0"/>
            <a:t>- Notification de décision d'autorisation de l'allocation de l'activité </a:t>
          </a:r>
          <a:r>
            <a:rPr lang="fr-FR" sz="1200" baseline="0">
              <a:solidFill>
                <a:sysClr val="windowText" lastClr="000000"/>
              </a:solidFill>
            </a:rPr>
            <a:t>partielle de droit commun (APDC) le cas échéant ou;</a:t>
          </a:r>
        </a:p>
        <a:p>
          <a:r>
            <a:rPr lang="fr-FR" sz="1200" baseline="0">
              <a:solidFill>
                <a:sysClr val="windowText" lastClr="000000"/>
              </a:solidFill>
            </a:rPr>
            <a:t>-</a:t>
          </a:r>
          <a:r>
            <a:rPr lang="fr-FR" sz="1200" baseline="0">
              <a:solidFill>
                <a:srgbClr val="FF0000"/>
              </a:solidFill>
            </a:rPr>
            <a:t> </a:t>
          </a:r>
          <a:r>
            <a:rPr lang="fr-FR" sz="1200" baseline="0">
              <a:solidFill>
                <a:sysClr val="windowText" lastClr="000000"/>
              </a:solidFill>
            </a:rPr>
            <a:t>Notification d'homologation de la Direccte pour l'activité partielle de longue durée (APLD) le cas échéant ;</a:t>
          </a:r>
          <a:endParaRPr lang="fr-FR" sz="1200" baseline="0">
            <a:solidFill>
              <a:sysClr val="windowText" lastClr="000000"/>
            </a:solidFill>
            <a:latin typeface="+mn-lt"/>
            <a:ea typeface="+mn-ea"/>
            <a:cs typeface="+mn-cs"/>
          </a:endParaRPr>
        </a:p>
        <a:p>
          <a:r>
            <a:rPr lang="fr-FR" sz="1200" baseline="0"/>
            <a:t>- Le(s) devis fourni(s) par votre organisme de formation;</a:t>
          </a:r>
        </a:p>
        <a:p>
          <a:r>
            <a:rPr lang="fr-FR" sz="1200" baseline="0"/>
            <a:t>- Le(s) programmes de formation. </a:t>
          </a:r>
        </a:p>
        <a:p>
          <a:endParaRPr lang="fr-FR" sz="600" baseline="0"/>
        </a:p>
        <a:p>
          <a:r>
            <a:rPr lang="fr-FR" sz="1200" b="1" baseline="0"/>
            <a:t>* Pièces justificatives à fournir à l'Afdas à l'issue de la formation - Coûts pédagogiques :</a:t>
          </a:r>
        </a:p>
        <a:p>
          <a:r>
            <a:rPr lang="fr-FR" sz="1200" baseline="0"/>
            <a:t>- Facture de l'organisme de formation</a:t>
          </a:r>
        </a:p>
        <a:p>
          <a:r>
            <a:rPr lang="fr-FR" sz="1200" baseline="0"/>
            <a:t>- Certificat de réalisation pour chaque salarié signé par l'entreprise et le salarié (vous pouvez utiliser le modèle mis à disposition par l'Afdas)</a:t>
          </a:r>
          <a:endParaRPr lang="fr-FR" sz="1200" baseline="0">
            <a:solidFill>
              <a:srgbClr val="FF0000"/>
            </a:solidFill>
          </a:endParaRPr>
        </a:p>
        <a:p>
          <a:endParaRPr lang="fr-FR" sz="1200" baseline="0"/>
        </a:p>
        <a:p>
          <a:pPr marL="0" indent="0"/>
          <a:r>
            <a:rPr lang="fr-FR" sz="1200" b="1" baseline="0">
              <a:solidFill>
                <a:sysClr val="windowText" lastClr="000000"/>
              </a:solidFill>
              <a:latin typeface="+mn-lt"/>
              <a:ea typeface="+mn-ea"/>
              <a:cs typeface="+mn-cs"/>
            </a:rPr>
            <a:t>* Pièces justificatives à fournir à l'Afdas à l'issue de la formation - Frais annexes (le cas échéant) :</a:t>
          </a:r>
          <a:endParaRPr lang="fr-FR" sz="1200" baseline="0">
            <a:solidFill>
              <a:sysClr val="windowText" lastClr="000000"/>
            </a:solidFill>
            <a:latin typeface="+mn-lt"/>
            <a:ea typeface="+mn-ea"/>
            <a:cs typeface="+mn-cs"/>
          </a:endParaRPr>
        </a:p>
        <a:p>
          <a:r>
            <a:rPr lang="fr-FR" sz="1200" baseline="0">
              <a:solidFill>
                <a:sysClr val="windowText" lastClr="000000"/>
              </a:solidFill>
              <a:latin typeface="+mn-lt"/>
              <a:ea typeface="+mn-ea"/>
              <a:cs typeface="+mn-cs"/>
            </a:rPr>
            <a:t>- Facture de l'entreprise établie sur la base du nombre d'heures de formation réalisé en présentiel par chaque stagiaire (certifiées par l'organisme de formation) multiplié par 2€ HT</a:t>
          </a:r>
        </a:p>
        <a:p>
          <a:endParaRPr lang="fr-FR" sz="1200">
            <a:effectLst/>
          </a:endParaRPr>
        </a:p>
      </xdr:txBody>
    </xdr:sp>
    <xdr:clientData/>
  </xdr:twoCellAnchor>
  <xdr:twoCellAnchor editAs="oneCell">
    <xdr:from>
      <xdr:col>2</xdr:col>
      <xdr:colOff>1277961</xdr:colOff>
      <xdr:row>53</xdr:row>
      <xdr:rowOff>137016</xdr:rowOff>
    </xdr:from>
    <xdr:to>
      <xdr:col>4</xdr:col>
      <xdr:colOff>571500</xdr:colOff>
      <xdr:row>60</xdr:row>
      <xdr:rowOff>129540</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5"/>
        <a:srcRect l="17519" t="41531" r="43810" b="35097"/>
        <a:stretch/>
      </xdr:blipFill>
      <xdr:spPr>
        <a:xfrm>
          <a:off x="2744811" y="10557366"/>
          <a:ext cx="4141764" cy="1259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220981</xdr:colOff>
      <xdr:row>0</xdr:row>
      <xdr:rowOff>140548</xdr:rowOff>
    </xdr:from>
    <xdr:to>
      <xdr:col>2</xdr:col>
      <xdr:colOff>246001</xdr:colOff>
      <xdr:row>3</xdr:row>
      <xdr:rowOff>129540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220981" y="140548"/>
          <a:ext cx="1541400" cy="530012"/>
        </a:xfrm>
        <a:prstGeom prst="rect">
          <a:avLst/>
        </a:prstGeom>
      </xdr:spPr>
    </xdr:pic>
    <xdr:clientData/>
  </xdr:twoCellAnchor>
  <xdr:twoCellAnchor editAs="oneCell">
    <xdr:from>
      <xdr:col>6</xdr:col>
      <xdr:colOff>571500</xdr:colOff>
      <xdr:row>0</xdr:row>
      <xdr:rowOff>5716</xdr:rowOff>
    </xdr:from>
    <xdr:to>
      <xdr:col>7</xdr:col>
      <xdr:colOff>857252</xdr:colOff>
      <xdr:row>6</xdr:row>
      <xdr:rowOff>40178</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8760" y="5716"/>
          <a:ext cx="1104902" cy="1070782"/>
        </a:xfrm>
        <a:prstGeom prst="rect">
          <a:avLst/>
        </a:prstGeom>
      </xdr:spPr>
    </xdr:pic>
    <xdr:clientData/>
  </xdr:twoCellAnchor>
  <xdr:twoCellAnchor editAs="oneCell">
    <xdr:from>
      <xdr:col>2</xdr:col>
      <xdr:colOff>58076</xdr:colOff>
      <xdr:row>18</xdr:row>
      <xdr:rowOff>36195</xdr:rowOff>
    </xdr:from>
    <xdr:to>
      <xdr:col>2</xdr:col>
      <xdr:colOff>170798</xdr:colOff>
      <xdr:row>18</xdr:row>
      <xdr:rowOff>173355</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460156" y="3663315"/>
          <a:ext cx="131772" cy="137160"/>
        </a:xfrm>
        <a:prstGeom prst="rect">
          <a:avLst/>
        </a:prstGeom>
      </xdr:spPr>
    </xdr:pic>
    <xdr:clientData/>
  </xdr:twoCellAnchor>
  <xdr:twoCellAnchor>
    <xdr:from>
      <xdr:col>2</xdr:col>
      <xdr:colOff>750570</xdr:colOff>
      <xdr:row>1</xdr:row>
      <xdr:rowOff>74295</xdr:rowOff>
    </xdr:from>
    <xdr:to>
      <xdr:col>6</xdr:col>
      <xdr:colOff>419100</xdr:colOff>
      <xdr:row>3</xdr:row>
      <xdr:rowOff>17145</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2152650" y="234315"/>
          <a:ext cx="6823710" cy="32385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DEMANDE</a:t>
          </a:r>
          <a:r>
            <a:rPr lang="fr-FR" sz="2000" b="1" baseline="0">
              <a:solidFill>
                <a:schemeClr val="bg1"/>
              </a:solidFill>
              <a:latin typeface="+mn-lt"/>
              <a:cs typeface="Arial" panose="020B0604020202020204" pitchFamily="34" charset="0"/>
            </a:rPr>
            <a:t> DE SUBVENTION FNE Formation 2021-2022</a:t>
          </a:r>
          <a:endParaRPr lang="fr-FR" sz="2000" b="1">
            <a:solidFill>
              <a:schemeClr val="bg1"/>
            </a:solidFill>
            <a:latin typeface="+mn-lt"/>
            <a:cs typeface="Arial" panose="020B0604020202020204" pitchFamily="34" charset="0"/>
          </a:endParaRPr>
        </a:p>
      </xdr:txBody>
    </xdr:sp>
    <xdr:clientData/>
  </xdr:twoCellAnchor>
  <xdr:twoCellAnchor editAs="oneCell">
    <xdr:from>
      <xdr:col>1</xdr:col>
      <xdr:colOff>378170</xdr:colOff>
      <xdr:row>3</xdr:row>
      <xdr:rowOff>161925</xdr:rowOff>
    </xdr:from>
    <xdr:to>
      <xdr:col>1</xdr:col>
      <xdr:colOff>781050</xdr:colOff>
      <xdr:row>6</xdr:row>
      <xdr:rowOff>22557</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873470" y="702945"/>
          <a:ext cx="402880" cy="354027"/>
        </a:xfrm>
        <a:prstGeom prst="rect">
          <a:avLst/>
        </a:prstGeom>
      </xdr:spPr>
    </xdr:pic>
    <xdr:clientData/>
  </xdr:twoCellAnchor>
  <xdr:twoCellAnchor>
    <xdr:from>
      <xdr:col>1</xdr:col>
      <xdr:colOff>65218</xdr:colOff>
      <xdr:row>34</xdr:row>
      <xdr:rowOff>58630</xdr:rowOff>
    </xdr:from>
    <xdr:to>
      <xdr:col>8</xdr:col>
      <xdr:colOff>1946</xdr:colOff>
      <xdr:row>61</xdr:row>
      <xdr:rowOff>123824</xdr:rowOff>
    </xdr:to>
    <xdr:sp macro="" textlink="">
      <xdr:nvSpPr>
        <xdr:cNvPr id="7" name="ZoneTexte 6">
          <a:extLst>
            <a:ext uri="{FF2B5EF4-FFF2-40B4-BE49-F238E27FC236}">
              <a16:creationId xmlns:a16="http://schemas.microsoft.com/office/drawing/2014/main" id="{00000000-0008-0000-0400-000007000000}"/>
            </a:ext>
          </a:extLst>
        </xdr:cNvPr>
        <xdr:cNvSpPr txBox="1"/>
      </xdr:nvSpPr>
      <xdr:spPr>
        <a:xfrm>
          <a:off x="560518" y="5916505"/>
          <a:ext cx="10138003" cy="6265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strike="noStrike">
              <a:solidFill>
                <a:sysClr val="windowText" lastClr="000000"/>
              </a:solidFill>
              <a:sym typeface="Wingdings" panose="05000000000000000000" pitchFamily="2" charset="2"/>
            </a:rPr>
            <a:t> </a:t>
          </a:r>
          <a:r>
            <a:rPr lang="fr-FR" sz="1100" strike="noStrike">
              <a:solidFill>
                <a:sysClr val="windowText" lastClr="000000"/>
              </a:solidFill>
            </a:rPr>
            <a:t>Déclare avoir pris connaissance des dispositions légales liées au FNE-Formation (instruction</a:t>
          </a:r>
          <a:r>
            <a:rPr lang="fr-FR" sz="1100" strike="noStrike" baseline="0">
              <a:solidFill>
                <a:sysClr val="windowText" lastClr="000000"/>
              </a:solidFill>
            </a:rPr>
            <a:t> </a:t>
          </a:r>
          <a:r>
            <a:rPr lang="fr-FR" sz="1100" baseline="0">
              <a:solidFill>
                <a:schemeClr val="dk1"/>
              </a:solidFill>
              <a:effectLst/>
              <a:latin typeface="+mn-lt"/>
              <a:ea typeface="+mn-ea"/>
              <a:cs typeface="+mn-cs"/>
            </a:rPr>
            <a:t>du 7 septembre 2021 </a:t>
          </a:r>
          <a:r>
            <a:rPr lang="fr-FR" sz="1100" strike="noStrike" baseline="0">
              <a:solidFill>
                <a:sysClr val="windowText" lastClr="000000"/>
              </a:solidFill>
            </a:rPr>
            <a:t> </a:t>
          </a:r>
          <a:r>
            <a:rPr lang="fr-FR" sz="1100" strike="noStrike">
              <a:solidFill>
                <a:sysClr val="windowText" lastClr="000000"/>
              </a:solidFill>
            </a:rPr>
            <a:t>relative à la mobilisation du FNE-Formation dans le cadre de parcours de formation); </a:t>
          </a:r>
        </a:p>
        <a:p>
          <a:pPr eaLnBrk="1" fontAlgn="auto" latinLnBrk="0" hangingPunct="1"/>
          <a:endParaRPr lang="fr-FR" sz="1100" b="1">
            <a:solidFill>
              <a:schemeClr val="dk1"/>
            </a:solidFill>
            <a:effectLst/>
            <a:latin typeface="+mn-lt"/>
            <a:ea typeface="+mn-ea"/>
            <a:cs typeface="+mn-cs"/>
            <a:sym typeface="Wingdings" panose="05000000000000000000" pitchFamily="2" charset="2"/>
          </a:endParaRPr>
        </a:p>
        <a:p>
          <a:pPr eaLnBrk="1" fontAlgn="auto" latinLnBrk="0" hangingPunct="1"/>
          <a:r>
            <a:rPr lang="fr-FR" sz="1100" b="0">
              <a:solidFill>
                <a:schemeClr val="dk1"/>
              </a:solidFill>
              <a:effectLst/>
              <a:latin typeface="+mn-lt"/>
              <a:ea typeface="+mn-ea"/>
              <a:cs typeface="+mn-cs"/>
              <a:sym typeface="Wingdings" panose="05000000000000000000" pitchFamily="2" charset="2"/>
            </a:rPr>
            <a:t></a:t>
          </a:r>
          <a:r>
            <a:rPr lang="fr-FR" sz="1100" b="0">
              <a:solidFill>
                <a:schemeClr val="dk1"/>
              </a:solidFill>
              <a:effectLst/>
              <a:latin typeface="+mn-lt"/>
              <a:ea typeface="+mn-ea"/>
              <a:cs typeface="+mn-cs"/>
            </a:rPr>
            <a:t> </a:t>
          </a:r>
          <a:r>
            <a:rPr lang="fr-FR" sz="1100" b="0" baseline="0">
              <a:solidFill>
                <a:schemeClr val="dk1"/>
              </a:solidFill>
              <a:effectLst/>
              <a:latin typeface="+mn-lt"/>
              <a:ea typeface="+mn-ea"/>
              <a:cs typeface="+mn-cs"/>
            </a:rPr>
            <a:t>Suis informé que ce </a:t>
          </a:r>
          <a:r>
            <a:rPr lang="fr-FR" sz="1100" b="0" i="0" baseline="0">
              <a:solidFill>
                <a:schemeClr val="dk1"/>
              </a:solidFill>
              <a:effectLst/>
              <a:latin typeface="+mn-lt"/>
              <a:ea typeface="+mn-ea"/>
              <a:cs typeface="+mn-cs"/>
            </a:rPr>
            <a:t>dispositif s’inscrit dans le régime cadre temporaire de soutien aux entreprises (SA 56985), modifié par le régime SA.59722 et </a:t>
          </a:r>
          <a:r>
            <a:rPr lang="fr-FR" sz="1100" b="0" i="0" baseline="0">
              <a:solidFill>
                <a:srgbClr val="00B0F0"/>
              </a:solidFill>
              <a:effectLst/>
              <a:latin typeface="+mn-lt"/>
              <a:ea typeface="+mn-ea"/>
              <a:cs typeface="+mn-cs"/>
            </a:rPr>
            <a:t>prolongé jusqu’au 30 juin 2022;</a:t>
          </a:r>
          <a:endParaRPr lang="fr-FR" b="0">
            <a:solidFill>
              <a:srgbClr val="00B0F0"/>
            </a:solidFill>
            <a:effectLst/>
          </a:endParaRPr>
        </a:p>
        <a:p>
          <a:pPr algn="l"/>
          <a:endParaRPr lang="fr-FR" sz="600">
            <a:solidFill>
              <a:sysClr val="windowText" lastClr="000000"/>
            </a:solidFill>
          </a:endParaRPr>
        </a:p>
        <a:p>
          <a:pPr algn="l"/>
          <a:r>
            <a:rPr lang="fr-FR" sz="1100" b="1">
              <a:solidFill>
                <a:srgbClr val="C00000"/>
              </a:solidFill>
              <a:effectLst/>
              <a:latin typeface="+mn-lt"/>
              <a:ea typeface="+mn-ea"/>
              <a:cs typeface="+mn-cs"/>
              <a:sym typeface="Wingdings" panose="05000000000000000000" pitchFamily="2" charset="2"/>
            </a:rPr>
            <a:t> </a:t>
          </a:r>
          <a:r>
            <a:rPr lang="fr-FR" sz="1100" b="1">
              <a:solidFill>
                <a:srgbClr val="C00000"/>
              </a:solidFill>
            </a:rPr>
            <a:t>Atteste</a:t>
          </a:r>
          <a:r>
            <a:rPr lang="fr-FR" sz="1100" b="1" baseline="0">
              <a:solidFill>
                <a:srgbClr val="C00000"/>
              </a:solidFill>
            </a:rPr>
            <a:t> </a:t>
          </a:r>
          <a:r>
            <a:rPr lang="fr-FR" sz="1100" b="1">
              <a:solidFill>
                <a:srgbClr val="C00000"/>
              </a:solidFill>
            </a:rPr>
            <a:t>que mon entreprise</a:t>
          </a:r>
          <a:r>
            <a:rPr lang="fr-FR" sz="1100" b="1" baseline="0">
              <a:solidFill>
                <a:srgbClr val="C00000"/>
              </a:solidFill>
            </a:rPr>
            <a:t> est en difficulté économique suite à la crise sanitaire au sens de l'article L. 1233-3 du code du travail </a:t>
          </a:r>
          <a:r>
            <a:rPr lang="fr-FR" sz="1100" b="0" i="1" baseline="0">
              <a:solidFill>
                <a:sysClr val="windowText" lastClr="000000"/>
              </a:solidFill>
              <a:effectLst/>
              <a:latin typeface="+mn-lt"/>
              <a:ea typeface="+mn-ea"/>
              <a:cs typeface="+mn-cs"/>
            </a:rPr>
            <a:t>(voir onglet "Précisions complémentaires") </a:t>
          </a:r>
          <a:r>
            <a:rPr lang="fr-FR" sz="1100" b="1" baseline="0">
              <a:solidFill>
                <a:srgbClr val="C00000"/>
              </a:solidFill>
            </a:rPr>
            <a:t>au moment de ma demande et du démarrage des formations </a:t>
          </a:r>
          <a:r>
            <a:rPr lang="fr-FR" sz="1100" b="1" u="sng" baseline="0">
              <a:solidFill>
                <a:srgbClr val="C00000"/>
              </a:solidFill>
            </a:rPr>
            <a:t>mais que l'entreprise n'était pas en difficulté au 31/12/2019</a:t>
          </a:r>
          <a:r>
            <a:rPr lang="fr-FR" sz="1100" b="1" baseline="0">
              <a:solidFill>
                <a:srgbClr val="C00000"/>
              </a:solidFill>
            </a:rPr>
            <a:t> ;</a:t>
          </a:r>
        </a:p>
        <a:p>
          <a:pPr algn="l"/>
          <a:endParaRPr lang="fr-FR" sz="600" b="1" baseline="0">
            <a:solidFill>
              <a:schemeClr val="accent6">
                <a:lumMod val="75000"/>
              </a:schemeClr>
            </a:solidFill>
          </a:endParaRPr>
        </a:p>
        <a:p>
          <a:pPr eaLnBrk="1" fontAlgn="auto" latinLnBrk="0" hangingPunct="1"/>
          <a:r>
            <a:rPr lang="fr-FR" sz="1100" b="1">
              <a:solidFill>
                <a:srgbClr val="C00000"/>
              </a:solidFill>
              <a:effectLst/>
              <a:latin typeface="+mn-lt"/>
              <a:ea typeface="+mn-ea"/>
              <a:cs typeface="+mn-cs"/>
              <a:sym typeface="Wingdings" panose="05000000000000000000" pitchFamily="2" charset="2"/>
            </a:rPr>
            <a:t></a:t>
          </a:r>
          <a:r>
            <a:rPr lang="fr-FR" sz="1100" b="1">
              <a:solidFill>
                <a:srgbClr val="C00000"/>
              </a:solidFill>
              <a:effectLst/>
              <a:latin typeface="+mn-lt"/>
              <a:ea typeface="+mn-ea"/>
              <a:cs typeface="+mn-cs"/>
            </a:rPr>
            <a:t> </a:t>
          </a:r>
          <a:r>
            <a:rPr lang="fr-FR" sz="1100" b="1" baseline="0">
              <a:solidFill>
                <a:srgbClr val="C00000"/>
              </a:solidFill>
              <a:effectLst/>
              <a:latin typeface="+mn-lt"/>
              <a:ea typeface="+mn-ea"/>
              <a:cs typeface="+mn-cs"/>
            </a:rPr>
            <a:t>Atteste que les salariés concernés par les parcours de formation ne font pas partie d'un plan de sauvegarde de l’emploi ou d'une rupture conventionnelle collective ;</a:t>
          </a:r>
          <a:endParaRPr lang="fr-FR">
            <a:solidFill>
              <a:srgbClr val="C00000"/>
            </a:solidFill>
            <a:effectLst/>
          </a:endParaRPr>
        </a:p>
        <a:p>
          <a:endParaRPr lang="fr-FR" sz="600" b="1">
            <a:solidFill>
              <a:srgbClr val="C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rgbClr val="C00000"/>
              </a:solidFill>
              <a:effectLst/>
              <a:latin typeface="+mn-lt"/>
              <a:ea typeface="+mn-ea"/>
              <a:cs typeface="+mn-cs"/>
              <a:sym typeface="Wingdings" panose="05000000000000000000" pitchFamily="2" charset="2"/>
            </a:rPr>
            <a:t> </a:t>
          </a:r>
          <a:r>
            <a:rPr lang="fr-FR" sz="1100" b="1">
              <a:solidFill>
                <a:srgbClr val="C00000"/>
              </a:solidFill>
              <a:effectLst/>
              <a:latin typeface="+mn-lt"/>
              <a:ea typeface="+mn-ea"/>
              <a:cs typeface="+mn-cs"/>
            </a:rPr>
            <a:t>Régime Temporaire</a:t>
          </a:r>
          <a:r>
            <a:rPr lang="fr-FR" sz="1100" b="1" baseline="0">
              <a:solidFill>
                <a:srgbClr val="C00000"/>
              </a:solidFill>
              <a:effectLst/>
              <a:latin typeface="+mn-lt"/>
              <a:ea typeface="+mn-ea"/>
              <a:cs typeface="+mn-cs"/>
            </a:rPr>
            <a:t> : Atteste que les aides publiques reçues depuis le 20 mars 2020 dans le cadre de la crise sanitaire actuelle, en application de l’encadrement temporaire des mesures d’aide d’État visant à soutenir l’économie dans le contexte actuel de la flambée de COVID-19 (Régime cadre temporaire SA.56985 pour le soutien aux entreprises) ne dépassent pas le plafond de </a:t>
          </a:r>
          <a:r>
            <a:rPr lang="fr-FR" sz="1100" b="1" baseline="0">
              <a:solidFill>
                <a:srgbClr val="00B0F0"/>
              </a:solidFill>
              <a:effectLst/>
              <a:latin typeface="+mn-lt"/>
              <a:ea typeface="+mn-ea"/>
              <a:cs typeface="+mn-cs"/>
            </a:rPr>
            <a:t>2.300.000 € </a:t>
          </a:r>
          <a:r>
            <a:rPr lang="fr-FR" sz="1100" b="0" i="1" baseline="0">
              <a:solidFill>
                <a:sysClr val="windowText" lastClr="000000"/>
              </a:solidFill>
              <a:effectLst/>
              <a:latin typeface="+mn-lt"/>
              <a:ea typeface="+mn-ea"/>
              <a:cs typeface="+mn-cs"/>
            </a:rPr>
            <a:t>(voir explications en bas de l'onglet "lisez-moi")</a:t>
          </a:r>
          <a:r>
            <a:rPr lang="fr-FR" sz="1100" b="1" baseline="0">
              <a:solidFill>
                <a:sysClr val="windowText" lastClr="000000"/>
              </a:solidFill>
              <a:effectLst/>
              <a:latin typeface="+mn-lt"/>
              <a:ea typeface="+mn-ea"/>
              <a:cs typeface="+mn-cs"/>
            </a:rPr>
            <a:t>, </a:t>
          </a:r>
          <a:r>
            <a:rPr lang="fr-FR" sz="1100" b="1" u="sng" baseline="0">
              <a:solidFill>
                <a:srgbClr val="C00000"/>
              </a:solidFill>
              <a:effectLst/>
              <a:latin typeface="+mn-lt"/>
              <a:ea typeface="+mn-ea"/>
              <a:cs typeface="+mn-cs"/>
            </a:rPr>
            <a:t>demande actuelle comprise</a:t>
          </a:r>
          <a:r>
            <a:rPr lang="fr-FR" sz="1100" b="1" u="none" baseline="0">
              <a:solidFill>
                <a:srgbClr val="C00000"/>
              </a:solidFill>
              <a:effectLst/>
              <a:latin typeface="+mn-lt"/>
              <a:ea typeface="+mn-ea"/>
              <a:cs typeface="+mn-cs"/>
            </a:rPr>
            <a:t> </a:t>
          </a:r>
          <a:r>
            <a:rPr lang="fr-FR" sz="1100" b="1" baseline="0">
              <a:solidFill>
                <a:srgbClr val="C00000"/>
              </a:solidFill>
              <a:effectLst/>
              <a:latin typeface="+mn-lt"/>
              <a:ea typeface="+mn-ea"/>
              <a:cs typeface="+mn-cs"/>
            </a:rPr>
            <a:t>;</a:t>
          </a:r>
        </a:p>
        <a:p>
          <a:pPr eaLnBrk="1" fontAlgn="auto" latinLnBrk="0" hangingPunct="1"/>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Suis informée que le financement des coûts pédagogiques par le FNE Formation pour les demandes notifiées éligibles interviendra cf. aux conditions ci-dessous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endParaRPr lang="fr-FR" sz="1100">
            <a:solidFill>
              <a:sysClr val="windowText" lastClr="000000"/>
            </a:solidFill>
            <a:effectLst/>
            <a:latin typeface="+mn-lt"/>
            <a:ea typeface="+mn-ea"/>
            <a:cs typeface="+mn-cs"/>
            <a:sym typeface="Wingdings" panose="05000000000000000000" pitchFamily="2" charset="2"/>
          </a:endParaRPr>
        </a:p>
        <a:p>
          <a:endParaRPr lang="fr-FR" sz="800">
            <a:solidFill>
              <a:sysClr val="windowText" lastClr="000000"/>
            </a:solidFill>
            <a:effectLst/>
            <a:latin typeface="+mn-lt"/>
            <a:ea typeface="+mn-ea"/>
            <a:cs typeface="+mn-cs"/>
            <a:sym typeface="Wingdings" panose="05000000000000000000" pitchFamily="2" charset="2"/>
          </a:endParaRPr>
        </a:p>
        <a:p>
          <a:r>
            <a:rPr lang="fr-FR" sz="1100">
              <a:solidFill>
                <a:sysClr val="windowText" lastClr="000000"/>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rPr>
            <a:t>Suis informée que le financement des frais annexes est possible sur demande et sur la base d'un forfait de 2€ HT par heure de formation présentielle réalisée ;</a:t>
          </a:r>
        </a:p>
        <a:p>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 </a:t>
          </a:r>
          <a:r>
            <a:rPr lang="fr-FR" sz="1100" baseline="0">
              <a:solidFill>
                <a:sysClr val="windowText" lastClr="000000"/>
              </a:solidFill>
            </a:rPr>
            <a:t>informée que les salariés en contrat d’apprentissage ou de professionnalisation ne sont pas éligibles à cette aide publique;</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actions éligibles sont celles prévues à l’article L. 6313-1 du code du travail, à l’exception des formations relevant de l’obligation de formation générale à la sécurité et à l'hygiène incombant à l’employeur (articles L. 4121-1 et L. 3 4121-2 du code du travail);</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M</a:t>
          </a:r>
          <a:r>
            <a:rPr lang="fr-FR" sz="1100" baseline="0">
              <a:solidFill>
                <a:sysClr val="windowText" lastClr="000000"/>
              </a:solidFill>
            </a:rPr>
            <a:t>'engage à maintenir dans l'emploi les salariés visés par la demande FNE-Formation pendant toute la durée de la formation ;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si des salariés bénéficiaires du FNE Formation sont licenciés pour un motif autre que la faute grave ou lourde pendant la période de formation, les coûts afférents à ces salariés seront retirés de l'assiette des dépenses éligibles lors du paiement des actions de formation et l'aide du FNE sera réduite en conséquence;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Certifie avoir été informée qu’il ne faut pas solliciter d'autres fonds publics sur les mêmes actions soutenues par le FNE dans le cadre de la présente convention;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M’engage à tenir à la disposition de l’Afdas et de l'Etat l’ensemble des pièces justificatives* nécessaires à la vérification de la réalité et de la conformité des actions financées  par FNE Formation.</a:t>
          </a:r>
        </a:p>
      </xdr:txBody>
    </xdr:sp>
    <xdr:clientData/>
  </xdr:twoCellAnchor>
  <xdr:twoCellAnchor>
    <xdr:from>
      <xdr:col>1</xdr:col>
      <xdr:colOff>18414</xdr:colOff>
      <xdr:row>82</xdr:row>
      <xdr:rowOff>20108</xdr:rowOff>
    </xdr:from>
    <xdr:to>
      <xdr:col>7</xdr:col>
      <xdr:colOff>1126702</xdr:colOff>
      <xdr:row>95</xdr:row>
      <xdr:rowOff>21165</xdr:rowOff>
    </xdr:to>
    <xdr:sp macro="" textlink="">
      <xdr:nvSpPr>
        <xdr:cNvPr id="8" name="ZoneTexte 7">
          <a:extLst>
            <a:ext uri="{FF2B5EF4-FFF2-40B4-BE49-F238E27FC236}">
              <a16:creationId xmlns:a16="http://schemas.microsoft.com/office/drawing/2014/main" id="{00000000-0008-0000-0400-000008000000}"/>
            </a:ext>
          </a:extLst>
        </xdr:cNvPr>
        <xdr:cNvSpPr txBox="1"/>
      </xdr:nvSpPr>
      <xdr:spPr>
        <a:xfrm>
          <a:off x="513714" y="15328688"/>
          <a:ext cx="9993208" cy="2271817"/>
        </a:xfrm>
        <a:prstGeom prst="rect">
          <a:avLst/>
        </a:prstGeom>
        <a:solidFill>
          <a:srgbClr val="FFFF00"/>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baseline="0"/>
            <a:t>* Ce fichier est à nous renvoyer au format Excel (avec signature électronique) avec les pièces suivantes : </a:t>
          </a:r>
        </a:p>
        <a:p>
          <a:r>
            <a:rPr lang="fr-FR" sz="1200" baseline="0"/>
            <a:t>- Le(s) devis fourni(s) par votre Organisme de formation;</a:t>
          </a:r>
        </a:p>
        <a:p>
          <a:r>
            <a:rPr lang="fr-FR" sz="1200" baseline="0"/>
            <a:t>- Le(s) programmes de formation. </a:t>
          </a:r>
        </a:p>
        <a:p>
          <a:endParaRPr lang="fr-FR" sz="600" baseline="0"/>
        </a:p>
        <a:p>
          <a:r>
            <a:rPr lang="fr-FR" sz="1200" b="1" baseline="0"/>
            <a:t>* Pièces justificatives à fournir à l'Afdas à l'issue de la formation - Coûts pédagogiques :</a:t>
          </a:r>
        </a:p>
        <a:p>
          <a:r>
            <a:rPr lang="fr-FR" sz="1200" baseline="0"/>
            <a:t>- Facture de l'Organisme de formation</a:t>
          </a:r>
        </a:p>
        <a:p>
          <a:r>
            <a:rPr lang="fr-FR" sz="1200" baseline="0"/>
            <a:t>- Certificat de réalisation pour chaque salarié (vous pouvez utiliser le modèle mis à disposition par l'Afdas)</a:t>
          </a:r>
        </a:p>
        <a:p>
          <a:endParaRPr lang="fr-FR" sz="1200" baseline="0"/>
        </a:p>
        <a:p>
          <a:r>
            <a:rPr lang="fr-FR" sz="1200" b="1" baseline="0">
              <a:solidFill>
                <a:schemeClr val="dk1"/>
              </a:solidFill>
              <a:latin typeface="+mn-lt"/>
              <a:ea typeface="+mn-ea"/>
              <a:cs typeface="+mn-cs"/>
            </a:rPr>
            <a:t>* Pièces justificatives à fournir à l'Afdas à l'issue de la formation - Frais annexes (le cas échéant) :</a:t>
          </a:r>
          <a:endParaRPr lang="fr-FR" sz="1200" baseline="0">
            <a:solidFill>
              <a:schemeClr val="dk1"/>
            </a:solidFill>
            <a:latin typeface="+mn-lt"/>
            <a:ea typeface="+mn-ea"/>
            <a:cs typeface="+mn-cs"/>
          </a:endParaRPr>
        </a:p>
        <a:p>
          <a:r>
            <a:rPr lang="fr-FR" sz="1200" baseline="0">
              <a:solidFill>
                <a:schemeClr val="dk1"/>
              </a:solidFill>
              <a:latin typeface="+mn-lt"/>
              <a:ea typeface="+mn-ea"/>
              <a:cs typeface="+mn-cs"/>
            </a:rPr>
            <a:t>- Facture de l'entreprise établie sur la base du nombre d'heures de formation réalisé en présentiel par chaque stagiaire (certifiées par l'organisme de formation) multiplié par 2€ HT</a:t>
          </a:r>
        </a:p>
      </xdr:txBody>
    </xdr:sp>
    <xdr:clientData/>
  </xdr:twoCellAnchor>
  <xdr:twoCellAnchor editAs="oneCell">
    <xdr:from>
      <xdr:col>2</xdr:col>
      <xdr:colOff>2381343</xdr:colOff>
      <xdr:row>45</xdr:row>
      <xdr:rowOff>65074</xdr:rowOff>
    </xdr:from>
    <xdr:to>
      <xdr:col>4</xdr:col>
      <xdr:colOff>625493</xdr:colOff>
      <xdr:row>51</xdr:row>
      <xdr:rowOff>449580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22265" t="54911" r="54254" b="23392"/>
        <a:stretch/>
      </xdr:blipFill>
      <xdr:spPr>
        <a:xfrm>
          <a:off x="3886293" y="8399449"/>
          <a:ext cx="3092375" cy="14703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91864</xdr:colOff>
      <xdr:row>35</xdr:row>
      <xdr:rowOff>58631</xdr:rowOff>
    </xdr:from>
    <xdr:to>
      <xdr:col>7</xdr:col>
      <xdr:colOff>1121834</xdr:colOff>
      <xdr:row>70</xdr:row>
      <xdr:rowOff>19050</xdr:rowOff>
    </xdr:to>
    <xdr:sp macro="" textlink="">
      <xdr:nvSpPr>
        <xdr:cNvPr id="2" name="ZoneTexte 1">
          <a:extLst>
            <a:ext uri="{FF2B5EF4-FFF2-40B4-BE49-F238E27FC236}">
              <a16:creationId xmlns:a16="http://schemas.microsoft.com/office/drawing/2014/main" id="{00000000-0008-0000-0500-000002000000}"/>
            </a:ext>
          </a:extLst>
        </xdr:cNvPr>
        <xdr:cNvSpPr txBox="1"/>
      </xdr:nvSpPr>
      <xdr:spPr>
        <a:xfrm>
          <a:off x="587164" y="6278456"/>
          <a:ext cx="10021570" cy="6437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strike="noStrike">
              <a:solidFill>
                <a:sysClr val="windowText" lastClr="000000"/>
              </a:solidFill>
              <a:sym typeface="Wingdings" panose="05000000000000000000" pitchFamily="2" charset="2"/>
            </a:rPr>
            <a:t> </a:t>
          </a:r>
          <a:r>
            <a:rPr lang="fr-FR" sz="1100" strike="noStrike">
              <a:solidFill>
                <a:sysClr val="windowText" lastClr="000000"/>
              </a:solidFill>
            </a:rPr>
            <a:t>Déclare avoir pris connaissance des dispositions légales liées au FNE-Formation (instruction </a:t>
          </a:r>
          <a:r>
            <a:rPr lang="fr-FR" sz="1100" baseline="0">
              <a:solidFill>
                <a:schemeClr val="dk1"/>
              </a:solidFill>
              <a:effectLst/>
              <a:latin typeface="+mn-lt"/>
              <a:ea typeface="+mn-ea"/>
              <a:cs typeface="+mn-cs"/>
            </a:rPr>
            <a:t>du 7 septembre 2021</a:t>
          </a:r>
          <a:r>
            <a:rPr lang="fr-FR" sz="1100" strike="noStrike" baseline="0">
              <a:solidFill>
                <a:srgbClr val="FF0000"/>
              </a:solidFill>
            </a:rPr>
            <a:t> </a:t>
          </a:r>
          <a:r>
            <a:rPr lang="fr-FR" sz="1100" strike="noStrike">
              <a:solidFill>
                <a:sysClr val="windowText" lastClr="000000"/>
              </a:solidFill>
            </a:rPr>
            <a:t>relative à la mobilisation du FNE-Formation dans le cadre de parcours de formation); </a:t>
          </a:r>
        </a:p>
        <a:p>
          <a:pPr algn="l"/>
          <a:endParaRPr lang="fr-FR" sz="1100" strike="noStrike">
            <a:solidFill>
              <a:sysClr val="windowText" lastClr="000000"/>
            </a:solidFill>
          </a:endParaRPr>
        </a:p>
        <a:p>
          <a:pPr eaLnBrk="1" fontAlgn="auto" latinLnBrk="0" hangingPunct="1"/>
          <a:r>
            <a:rPr lang="fr-FR" sz="1100" b="0">
              <a:solidFill>
                <a:schemeClr val="dk1"/>
              </a:solidFill>
              <a:effectLst/>
              <a:latin typeface="+mn-lt"/>
              <a:ea typeface="+mn-ea"/>
              <a:cs typeface="+mn-cs"/>
              <a:sym typeface="Wingdings" panose="05000000000000000000" pitchFamily="2" charset="2"/>
            </a:rPr>
            <a:t></a:t>
          </a:r>
          <a:r>
            <a:rPr lang="fr-FR" sz="1100" b="0">
              <a:solidFill>
                <a:schemeClr val="dk1"/>
              </a:solidFill>
              <a:effectLst/>
              <a:latin typeface="+mn-lt"/>
              <a:ea typeface="+mn-ea"/>
              <a:cs typeface="+mn-cs"/>
            </a:rPr>
            <a:t> </a:t>
          </a:r>
          <a:r>
            <a:rPr lang="fr-FR" sz="1100" b="0" baseline="0">
              <a:solidFill>
                <a:schemeClr val="dk1"/>
              </a:solidFill>
              <a:effectLst/>
              <a:latin typeface="+mn-lt"/>
              <a:ea typeface="+mn-ea"/>
              <a:cs typeface="+mn-cs"/>
            </a:rPr>
            <a:t>Suis informé que ce </a:t>
          </a:r>
          <a:r>
            <a:rPr lang="fr-FR" sz="1100" b="0" i="0" baseline="0">
              <a:solidFill>
                <a:schemeClr val="dk1"/>
              </a:solidFill>
              <a:effectLst/>
              <a:latin typeface="+mn-lt"/>
              <a:ea typeface="+mn-ea"/>
              <a:cs typeface="+mn-cs"/>
            </a:rPr>
            <a:t>dispositif s’inscrit dans le régime cadre temporaire de soutien aux entreprises (SA 56985), modifié par le régime SA.59722 et prolongé </a:t>
          </a:r>
          <a:r>
            <a:rPr lang="fr-FR" sz="1100" b="0" i="0" baseline="0">
              <a:solidFill>
                <a:srgbClr val="00B0F0"/>
              </a:solidFill>
              <a:effectLst/>
              <a:latin typeface="+mn-lt"/>
              <a:ea typeface="+mn-ea"/>
              <a:cs typeface="+mn-cs"/>
            </a:rPr>
            <a:t>jusqu’au 30 juin 2022;</a:t>
          </a:r>
        </a:p>
        <a:p>
          <a:pPr eaLnBrk="1" fontAlgn="auto" latinLnBrk="0" hangingPunct="1"/>
          <a:endParaRPr lang="fr-FR">
            <a:solidFill>
              <a:srgbClr val="00B0F0"/>
            </a:solidFill>
            <a:effectLst/>
          </a:endParaRPr>
        </a:p>
        <a:p>
          <a:pPr algn="l"/>
          <a:r>
            <a:rPr lang="fr-FR" sz="1100" b="1">
              <a:solidFill>
                <a:srgbClr val="C00000"/>
              </a:solidFill>
              <a:effectLst/>
              <a:latin typeface="+mn-lt"/>
              <a:ea typeface="+mn-ea"/>
              <a:cs typeface="+mn-cs"/>
              <a:sym typeface="Wingdings" panose="05000000000000000000" pitchFamily="2" charset="2"/>
            </a:rPr>
            <a:t> </a:t>
          </a:r>
          <a:r>
            <a:rPr lang="fr-FR" sz="1100" b="1">
              <a:solidFill>
                <a:srgbClr val="C00000"/>
              </a:solidFill>
            </a:rPr>
            <a:t>Atteste</a:t>
          </a:r>
          <a:r>
            <a:rPr lang="fr-FR" sz="1100" b="1" baseline="0">
              <a:solidFill>
                <a:srgbClr val="C00000"/>
              </a:solidFill>
            </a:rPr>
            <a:t> </a:t>
          </a:r>
          <a:r>
            <a:rPr lang="fr-FR" sz="1100" b="1">
              <a:solidFill>
                <a:srgbClr val="C00000"/>
              </a:solidFill>
            </a:rPr>
            <a:t>que mon entreprise</a:t>
          </a:r>
          <a:r>
            <a:rPr lang="fr-FR" sz="1100" b="1" baseline="0">
              <a:solidFill>
                <a:srgbClr val="C00000"/>
              </a:solidFill>
            </a:rPr>
            <a:t> est en mutations et/ou reprise d'activité suite à la crise sanitaire au moment de ma demande et du démarrage des formations ;</a:t>
          </a:r>
        </a:p>
        <a:p>
          <a:pPr algn="l"/>
          <a:endParaRPr lang="fr-FR" sz="600" b="1" baseline="0">
            <a:solidFill>
              <a:srgbClr val="C00000"/>
            </a:solidFill>
          </a:endParaRPr>
        </a:p>
        <a:p>
          <a:pPr eaLnBrk="1" fontAlgn="auto" latinLnBrk="0" hangingPunct="1"/>
          <a:r>
            <a:rPr lang="fr-FR" sz="1100" b="1">
              <a:solidFill>
                <a:srgbClr val="C00000"/>
              </a:solidFill>
              <a:effectLst/>
              <a:latin typeface="+mn-lt"/>
              <a:ea typeface="+mn-ea"/>
              <a:cs typeface="+mn-cs"/>
              <a:sym typeface="Wingdings" panose="05000000000000000000" pitchFamily="2" charset="2"/>
            </a:rPr>
            <a:t></a:t>
          </a:r>
          <a:r>
            <a:rPr lang="fr-FR" sz="1100" b="1">
              <a:solidFill>
                <a:srgbClr val="C00000"/>
              </a:solidFill>
              <a:effectLst/>
              <a:latin typeface="+mn-lt"/>
              <a:ea typeface="+mn-ea"/>
              <a:cs typeface="+mn-cs"/>
            </a:rPr>
            <a:t> </a:t>
          </a:r>
          <a:r>
            <a:rPr lang="fr-FR" sz="1100" b="1" baseline="0">
              <a:solidFill>
                <a:srgbClr val="C00000"/>
              </a:solidFill>
              <a:effectLst/>
              <a:latin typeface="+mn-lt"/>
              <a:ea typeface="+mn-ea"/>
              <a:cs typeface="+mn-cs"/>
            </a:rPr>
            <a:t>Atteste que les salariés concernés par les parcours de formation ne font pas partie d'un plan de sauvegarde de l’emploi ou d'une rupture conventionnelle collective ;</a:t>
          </a:r>
        </a:p>
        <a:p>
          <a:pPr eaLnBrk="1" fontAlgn="auto" latinLnBrk="0" hangingPunct="1"/>
          <a:endParaRPr lang="fr-FR" sz="1100" b="1" baseline="0">
            <a:solidFill>
              <a:srgbClr val="C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rgbClr val="C00000"/>
              </a:solidFill>
              <a:effectLst/>
              <a:latin typeface="+mn-lt"/>
              <a:ea typeface="+mn-ea"/>
              <a:cs typeface="+mn-cs"/>
              <a:sym typeface="Wingdings" panose="05000000000000000000" pitchFamily="2" charset="2"/>
            </a:rPr>
            <a:t></a:t>
          </a:r>
          <a:r>
            <a:rPr lang="fr-FR" sz="1100" b="1">
              <a:solidFill>
                <a:srgbClr val="C00000"/>
              </a:solidFill>
              <a:effectLst/>
              <a:latin typeface="+mn-lt"/>
              <a:ea typeface="+mn-ea"/>
              <a:cs typeface="+mn-cs"/>
            </a:rPr>
            <a:t> Régime Temporaire</a:t>
          </a:r>
          <a:r>
            <a:rPr lang="fr-FR" sz="1100" b="1" baseline="0">
              <a:solidFill>
                <a:srgbClr val="C00000"/>
              </a:solidFill>
              <a:effectLst/>
              <a:latin typeface="+mn-lt"/>
              <a:ea typeface="+mn-ea"/>
              <a:cs typeface="+mn-cs"/>
            </a:rPr>
            <a:t> : Atteste que les aides publiques reçues depuis le 20 mars 2020 dans le cadre de la crise sanitaire actuelle, en application de l’encadrement temporaire des mesures d’aide d’État visant à soutenir l’économie dans le contexte actuel de la flambée de COVID-19 (Régime cadre temporaire SA.56985 pour le soutien aux entreprises) ne dépassent pas le plafond de </a:t>
          </a:r>
          <a:r>
            <a:rPr lang="fr-FR" sz="1100" b="1" baseline="0">
              <a:solidFill>
                <a:srgbClr val="00B0F0"/>
              </a:solidFill>
              <a:effectLst/>
              <a:latin typeface="+mn-lt"/>
              <a:ea typeface="+mn-ea"/>
              <a:cs typeface="+mn-cs"/>
            </a:rPr>
            <a:t>2.300.000 € </a:t>
          </a:r>
          <a:r>
            <a:rPr lang="fr-FR" sz="1100" b="0" i="1" baseline="0">
              <a:solidFill>
                <a:schemeClr val="dk1"/>
              </a:solidFill>
              <a:effectLst/>
              <a:latin typeface="+mn-lt"/>
              <a:ea typeface="+mn-ea"/>
              <a:cs typeface="+mn-cs"/>
            </a:rPr>
            <a:t>(voir explications en bas de l'onglet "lisez-moi")</a:t>
          </a:r>
          <a:r>
            <a:rPr lang="fr-FR" sz="1100" b="1" baseline="0">
              <a:solidFill>
                <a:sysClr val="windowText" lastClr="000000"/>
              </a:solidFill>
              <a:effectLst/>
              <a:latin typeface="+mn-lt"/>
              <a:ea typeface="+mn-ea"/>
              <a:cs typeface="+mn-cs"/>
            </a:rPr>
            <a:t>, </a:t>
          </a:r>
          <a:r>
            <a:rPr lang="fr-FR" sz="1100" b="1" u="sng" baseline="0">
              <a:solidFill>
                <a:srgbClr val="C00000"/>
              </a:solidFill>
              <a:effectLst/>
              <a:latin typeface="+mn-lt"/>
              <a:ea typeface="+mn-ea"/>
              <a:cs typeface="+mn-cs"/>
            </a:rPr>
            <a:t>demande actuelle comprise</a:t>
          </a:r>
          <a:r>
            <a:rPr lang="fr-FR" sz="1100" b="1" baseline="0">
              <a:solidFill>
                <a:srgbClr val="C00000"/>
              </a:solidFill>
              <a:effectLst/>
              <a:latin typeface="+mn-lt"/>
              <a:ea typeface="+mn-ea"/>
              <a:cs typeface="+mn-cs"/>
            </a:rPr>
            <a:t> ;</a:t>
          </a:r>
          <a:endParaRPr lang="fr-FR">
            <a:solidFill>
              <a:srgbClr val="C00000"/>
            </a:solidFill>
            <a:effectLst/>
          </a:endParaRPr>
        </a:p>
        <a:p>
          <a:pPr eaLnBrk="1" fontAlgn="auto" latinLnBrk="0" hangingPunct="1"/>
          <a:endParaRPr lang="fr-FR" sz="600" baseline="0">
            <a:solidFill>
              <a:sysClr val="windowText" lastClr="000000"/>
            </a:solidFill>
          </a:endParaRPr>
        </a:p>
        <a:p>
          <a:pPr eaLnBrk="1" fontAlgn="auto" latinLnBrk="0" hangingPunct="1"/>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rPr>
            <a:t>Suis informée que le financement des parcours de formation par le FNE Formation pour les demandes notifiées éligibles interviendra cf. aux conditions ci-dessous :  </a:t>
          </a: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pPr algn="l"/>
          <a:endParaRPr lang="fr-FR" sz="1100" baseline="0">
            <a:solidFill>
              <a:sysClr val="windowText" lastClr="000000"/>
            </a:solidFill>
          </a:endParaRPr>
        </a:p>
        <a:p>
          <a:r>
            <a:rPr lang="fr-FR" sz="1100">
              <a:solidFill>
                <a:schemeClr val="dk1"/>
              </a:solidFill>
              <a:effectLst/>
              <a:latin typeface="+mn-lt"/>
              <a:ea typeface="+mn-ea"/>
              <a:cs typeface="+mn-cs"/>
              <a:sym typeface="Wingdings" panose="05000000000000000000" pitchFamily="2" charset="2"/>
            </a:rPr>
            <a:t> </a:t>
          </a:r>
          <a:r>
            <a:rPr lang="fr-FR" sz="1100" baseline="0">
              <a:solidFill>
                <a:schemeClr val="dk1"/>
              </a:solidFill>
              <a:effectLst/>
              <a:latin typeface="+mn-lt"/>
              <a:ea typeface="+mn-ea"/>
              <a:cs typeface="+mn-cs"/>
            </a:rPr>
            <a:t>Suis informée que le financement des frais annexes est possible sur demande et sur la base d'un forfait de 2€ HT par heure de formation présentielle réalisée ;</a:t>
          </a:r>
          <a:endParaRPr lang="fr-FR">
            <a:effectLst/>
          </a:endParaRP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 </a:t>
          </a:r>
          <a:r>
            <a:rPr lang="fr-FR" sz="1100" baseline="0">
              <a:solidFill>
                <a:sysClr val="windowText" lastClr="000000"/>
              </a:solidFill>
            </a:rPr>
            <a:t>informée que les salariés en contrat d’apprentissage ou de professionnalisation ne sont pas éligibles à cette aide publique;</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les actions éligibles sont celles prévues à l’article L. 6313-1 du code du travail, à l’exception des formations relevant de l’obligation de formation générale à la sécurité et à l'hygiène incombant à l’employeur (articles L. 4121-1 et L. 3 4121-2 du code du travail)</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M</a:t>
          </a:r>
          <a:r>
            <a:rPr lang="fr-FR" sz="1100" baseline="0">
              <a:solidFill>
                <a:sysClr val="windowText" lastClr="000000"/>
              </a:solidFill>
            </a:rPr>
            <a:t>'engage à maintenir dans l'emploi les salariés visés par la demande FNE-Formation pendant toute la durée de la formation ;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 </a:t>
          </a:r>
          <a:r>
            <a:rPr lang="fr-FR" sz="1100" baseline="0">
              <a:solidFill>
                <a:sysClr val="windowText" lastClr="000000"/>
              </a:solidFill>
              <a:effectLst/>
              <a:latin typeface="+mn-lt"/>
              <a:ea typeface="+mn-ea"/>
              <a:cs typeface="+mn-cs"/>
              <a:sym typeface="Wingdings" panose="05000000000000000000" pitchFamily="2" charset="2"/>
            </a:rPr>
            <a:t>Suis</a:t>
          </a:r>
          <a:r>
            <a:rPr lang="fr-FR" sz="1100" baseline="0">
              <a:solidFill>
                <a:sysClr val="windowText" lastClr="000000"/>
              </a:solidFill>
            </a:rPr>
            <a:t> informée que si des salariés bénéficiaires du FNE Formation sont licenciés pour un motif autre que la faute grave ou lourde pendant la période de formation, les coûts afférents à ces salariés seront retirés de l'assiette des dépenses éligibles lors du paiement des actions de formation et l'aide du FNE sera réduite en conséquence;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Certifie avoir été informée qu’il ne faut pas solliciter d'autres fonds publics sur les mêmes actions soutenues par le FNE dans le cadre de la présente convention; </a:t>
          </a:r>
        </a:p>
        <a:p>
          <a:pPr algn="l"/>
          <a:endParaRPr lang="fr-FR" sz="600" baseline="0">
            <a:solidFill>
              <a:sysClr val="windowText" lastClr="000000"/>
            </a:solidFill>
          </a:endParaRPr>
        </a:p>
        <a:p>
          <a:pPr algn="l"/>
          <a:r>
            <a:rPr lang="fr-FR" sz="1100">
              <a:solidFill>
                <a:schemeClr val="dk1"/>
              </a:solidFill>
              <a:effectLst/>
              <a:latin typeface="+mn-lt"/>
              <a:ea typeface="+mn-ea"/>
              <a:cs typeface="+mn-cs"/>
              <a:sym typeface="Wingdings" panose="05000000000000000000" pitchFamily="2" charset="2"/>
            </a:rPr>
            <a:t></a:t>
          </a:r>
          <a:r>
            <a:rPr lang="fr-FR" sz="1100" baseline="0">
              <a:solidFill>
                <a:sysClr val="windowText" lastClr="000000"/>
              </a:solidFill>
            </a:rPr>
            <a:t> M’engage à tenir à la disposition de l’Afdas et de l'Etat l’ensemble des pièces justificatives* nécessaires à la vérification de la réalité et de la conformité des actions financées  par FNE Formation ; </a:t>
          </a:r>
        </a:p>
        <a:p>
          <a:pPr algn="l"/>
          <a:endParaRPr lang="fr-FR" sz="1100" baseline="0">
            <a:solidFill>
              <a:sysClr val="windowText" lastClr="000000"/>
            </a:solidFill>
          </a:endParaRPr>
        </a:p>
        <a:p>
          <a:pPr algn="l"/>
          <a:endParaRPr lang="fr-FR" sz="1100" baseline="0">
            <a:solidFill>
              <a:sysClr val="windowText" lastClr="000000"/>
            </a:solidFill>
          </a:endParaRPr>
        </a:p>
      </xdr:txBody>
    </xdr:sp>
    <xdr:clientData/>
  </xdr:twoCellAnchor>
  <xdr:twoCellAnchor editAs="oneCell">
    <xdr:from>
      <xdr:col>0</xdr:col>
      <xdr:colOff>220981</xdr:colOff>
      <xdr:row>0</xdr:row>
      <xdr:rowOff>140548</xdr:rowOff>
    </xdr:from>
    <xdr:to>
      <xdr:col>2</xdr:col>
      <xdr:colOff>288123</xdr:colOff>
      <xdr:row>3</xdr:row>
      <xdr:rowOff>129540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429" t="27132" r="14198" b="26383"/>
        <a:stretch/>
      </xdr:blipFill>
      <xdr:spPr>
        <a:xfrm>
          <a:off x="220981" y="140548"/>
          <a:ext cx="1535897" cy="530012"/>
        </a:xfrm>
        <a:prstGeom prst="rect">
          <a:avLst/>
        </a:prstGeom>
      </xdr:spPr>
    </xdr:pic>
    <xdr:clientData/>
  </xdr:twoCellAnchor>
  <xdr:twoCellAnchor editAs="oneCell">
    <xdr:from>
      <xdr:col>6</xdr:col>
      <xdr:colOff>571500</xdr:colOff>
      <xdr:row>0</xdr:row>
      <xdr:rowOff>5716</xdr:rowOff>
    </xdr:from>
    <xdr:to>
      <xdr:col>7</xdr:col>
      <xdr:colOff>740835</xdr:colOff>
      <xdr:row>6</xdr:row>
      <xdr:rowOff>40178</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8760" y="5716"/>
          <a:ext cx="1102785" cy="1070782"/>
        </a:xfrm>
        <a:prstGeom prst="rect">
          <a:avLst/>
        </a:prstGeom>
      </xdr:spPr>
    </xdr:pic>
    <xdr:clientData/>
  </xdr:twoCellAnchor>
  <xdr:twoCellAnchor editAs="oneCell">
    <xdr:from>
      <xdr:col>2</xdr:col>
      <xdr:colOff>58076</xdr:colOff>
      <xdr:row>19</xdr:row>
      <xdr:rowOff>36195</xdr:rowOff>
    </xdr:from>
    <xdr:to>
      <xdr:col>2</xdr:col>
      <xdr:colOff>170798</xdr:colOff>
      <xdr:row>19</xdr:row>
      <xdr:rowOff>173355</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528736" y="3861435"/>
          <a:ext cx="131772" cy="137160"/>
        </a:xfrm>
        <a:prstGeom prst="rect">
          <a:avLst/>
        </a:prstGeom>
      </xdr:spPr>
    </xdr:pic>
    <xdr:clientData/>
  </xdr:twoCellAnchor>
  <xdr:twoCellAnchor>
    <xdr:from>
      <xdr:col>2</xdr:col>
      <xdr:colOff>750570</xdr:colOff>
      <xdr:row>1</xdr:row>
      <xdr:rowOff>74295</xdr:rowOff>
    </xdr:from>
    <xdr:to>
      <xdr:col>6</xdr:col>
      <xdr:colOff>419100</xdr:colOff>
      <xdr:row>3</xdr:row>
      <xdr:rowOff>17145</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2221230" y="234315"/>
          <a:ext cx="6755130" cy="323850"/>
        </a:xfrm>
        <a:prstGeom prst="rect">
          <a:avLst/>
        </a:prstGeom>
        <a:solidFill>
          <a:schemeClr val="accent3">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mn-lt"/>
              <a:cs typeface="Arial" panose="020B0604020202020204" pitchFamily="34" charset="0"/>
            </a:rPr>
            <a:t>DEMANDE</a:t>
          </a:r>
          <a:r>
            <a:rPr lang="fr-FR" sz="2000" b="1" baseline="0">
              <a:solidFill>
                <a:schemeClr val="bg1"/>
              </a:solidFill>
              <a:latin typeface="+mn-lt"/>
              <a:cs typeface="Arial" panose="020B0604020202020204" pitchFamily="34" charset="0"/>
            </a:rPr>
            <a:t> DE SUBVENTION FNE Formation 2021-2022</a:t>
          </a:r>
          <a:endParaRPr lang="fr-FR" sz="2000" b="1">
            <a:solidFill>
              <a:schemeClr val="bg1"/>
            </a:solidFill>
            <a:latin typeface="+mn-lt"/>
            <a:cs typeface="Arial" panose="020B0604020202020204" pitchFamily="34" charset="0"/>
          </a:endParaRPr>
        </a:p>
      </xdr:txBody>
    </xdr:sp>
    <xdr:clientData/>
  </xdr:twoCellAnchor>
  <xdr:twoCellAnchor editAs="oneCell">
    <xdr:from>
      <xdr:col>1</xdr:col>
      <xdr:colOff>378170</xdr:colOff>
      <xdr:row>3</xdr:row>
      <xdr:rowOff>161925</xdr:rowOff>
    </xdr:from>
    <xdr:to>
      <xdr:col>1</xdr:col>
      <xdr:colOff>781050</xdr:colOff>
      <xdr:row>6</xdr:row>
      <xdr:rowOff>22557</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873470" y="702945"/>
          <a:ext cx="402880" cy="354027"/>
        </a:xfrm>
        <a:prstGeom prst="rect">
          <a:avLst/>
        </a:prstGeom>
      </xdr:spPr>
    </xdr:pic>
    <xdr:clientData/>
  </xdr:twoCellAnchor>
  <xdr:twoCellAnchor>
    <xdr:from>
      <xdr:col>1</xdr:col>
      <xdr:colOff>18414</xdr:colOff>
      <xdr:row>92</xdr:row>
      <xdr:rowOff>20108</xdr:rowOff>
    </xdr:from>
    <xdr:to>
      <xdr:col>7</xdr:col>
      <xdr:colOff>1126702</xdr:colOff>
      <xdr:row>105</xdr:row>
      <xdr:rowOff>21165</xdr:rowOff>
    </xdr:to>
    <xdr:sp macro="" textlink="">
      <xdr:nvSpPr>
        <xdr:cNvPr id="8" name="ZoneTexte 7">
          <a:extLst>
            <a:ext uri="{FF2B5EF4-FFF2-40B4-BE49-F238E27FC236}">
              <a16:creationId xmlns:a16="http://schemas.microsoft.com/office/drawing/2014/main" id="{00000000-0008-0000-0500-000008000000}"/>
            </a:ext>
          </a:extLst>
        </xdr:cNvPr>
        <xdr:cNvSpPr txBox="1"/>
      </xdr:nvSpPr>
      <xdr:spPr>
        <a:xfrm>
          <a:off x="513714" y="15427748"/>
          <a:ext cx="10099888" cy="2271817"/>
        </a:xfrm>
        <a:prstGeom prst="rect">
          <a:avLst/>
        </a:prstGeom>
        <a:solidFill>
          <a:srgbClr val="FFFF00"/>
        </a:solidFill>
        <a:ln w="571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baseline="0"/>
            <a:t>* Ce fichier est à nous renvoyer au format Excel (avec signature électronique) avec les pièces suivantes : </a:t>
          </a:r>
        </a:p>
        <a:p>
          <a:r>
            <a:rPr lang="fr-FR" sz="1200" baseline="0"/>
            <a:t>- Le(s) devis fourni(s) par votre Organisme de formation</a:t>
          </a:r>
        </a:p>
        <a:p>
          <a:r>
            <a:rPr lang="fr-FR" sz="1200" baseline="0"/>
            <a:t>- Le(s) programmes de formation</a:t>
          </a:r>
        </a:p>
        <a:p>
          <a:endParaRPr lang="fr-FR" sz="600" baseline="0"/>
        </a:p>
        <a:p>
          <a:r>
            <a:rPr lang="fr-FR" sz="1200" b="1" baseline="0"/>
            <a:t>* Pièces justificatives à fournir à l'Afdas à l'issue de la formation - Coûts pédagogiques :</a:t>
          </a:r>
        </a:p>
        <a:p>
          <a:r>
            <a:rPr lang="fr-FR" sz="1200" baseline="0"/>
            <a:t>- Facture de l'Organisme de formation</a:t>
          </a:r>
        </a:p>
        <a:p>
          <a:r>
            <a:rPr lang="fr-FR" sz="1200" baseline="0"/>
            <a:t>- Certificat de réalisation pour chaque salarié (vous pouvez utiliser le modèle mis à disposition par l'Afdas)</a:t>
          </a:r>
        </a:p>
        <a:p>
          <a:endParaRPr lang="fr-FR" sz="1200" baseline="0"/>
        </a:p>
        <a:p>
          <a:r>
            <a:rPr lang="fr-FR" sz="1200" b="1" baseline="0">
              <a:solidFill>
                <a:schemeClr val="dk1"/>
              </a:solidFill>
              <a:latin typeface="+mn-lt"/>
              <a:ea typeface="+mn-ea"/>
              <a:cs typeface="+mn-cs"/>
            </a:rPr>
            <a:t>* Pièces justificatives à fournir à l'Afdas à l'issue de la formation - Frais annexes (le cas échéant) :</a:t>
          </a:r>
          <a:endParaRPr lang="fr-FR" sz="1200" baseline="0">
            <a:solidFill>
              <a:schemeClr val="dk1"/>
            </a:solidFill>
            <a:latin typeface="+mn-lt"/>
            <a:ea typeface="+mn-ea"/>
            <a:cs typeface="+mn-cs"/>
          </a:endParaRPr>
        </a:p>
        <a:p>
          <a:r>
            <a:rPr lang="fr-FR" sz="1200" baseline="0">
              <a:solidFill>
                <a:schemeClr val="dk1"/>
              </a:solidFill>
              <a:latin typeface="+mn-lt"/>
              <a:ea typeface="+mn-ea"/>
              <a:cs typeface="+mn-cs"/>
            </a:rPr>
            <a:t>- Facture de l'entreprise établie sur la base du nombre d'heures de formation réalisé en présentiel par chaque stagiaire (certifiées par l'organisme de formation) multiplié par 2€ HT</a:t>
          </a:r>
        </a:p>
      </xdr:txBody>
    </xdr:sp>
    <xdr:clientData/>
  </xdr:twoCellAnchor>
  <xdr:twoCellAnchor editAs="oneCell">
    <xdr:from>
      <xdr:col>2</xdr:col>
      <xdr:colOff>2359186</xdr:colOff>
      <xdr:row>47</xdr:row>
      <xdr:rowOff>29845</xdr:rowOff>
    </xdr:from>
    <xdr:to>
      <xdr:col>4</xdr:col>
      <xdr:colOff>76679</xdr:colOff>
      <xdr:row>54</xdr:row>
      <xdr:rowOff>72923</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5"/>
        <a:srcRect l="22454" t="46905" r="56024" b="31726"/>
        <a:stretch/>
      </xdr:blipFill>
      <xdr:spPr>
        <a:xfrm>
          <a:off x="3826036" y="8907145"/>
          <a:ext cx="2565718" cy="13099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30</xdr:row>
      <xdr:rowOff>186690</xdr:rowOff>
    </xdr:from>
    <xdr:to>
      <xdr:col>1</xdr:col>
      <xdr:colOff>5772150</xdr:colOff>
      <xdr:row>57</xdr:row>
      <xdr:rowOff>55880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960" y="7379970"/>
          <a:ext cx="5739765" cy="4568825"/>
        </a:xfrm>
        <a:prstGeom prst="rect">
          <a:avLst/>
        </a:prstGeom>
        <a:noFill/>
        <a:ln>
          <a:noFill/>
        </a:ln>
      </xdr:spPr>
    </xdr:pic>
    <xdr:clientData/>
  </xdr:twoCellAnchor>
  <xdr:twoCellAnchor editAs="oneCell">
    <xdr:from>
      <xdr:col>1</xdr:col>
      <xdr:colOff>5949315</xdr:colOff>
      <xdr:row>30</xdr:row>
      <xdr:rowOff>59055</xdr:rowOff>
    </xdr:from>
    <xdr:to>
      <xdr:col>6</xdr:col>
      <xdr:colOff>742950</xdr:colOff>
      <xdr:row>63</xdr:row>
      <xdr:rowOff>59055</xdr:rowOff>
    </xdr:to>
    <xdr:pic>
      <xdr:nvPicPr>
        <xdr:cNvPr id="3" name="Image 2">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469"/>
        <a:stretch/>
      </xdr:blipFill>
      <xdr:spPr bwMode="auto">
        <a:xfrm>
          <a:off x="6741795" y="7252335"/>
          <a:ext cx="5894070" cy="572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88053</xdr:colOff>
      <xdr:row>16</xdr:row>
      <xdr:rowOff>98637</xdr:rowOff>
    </xdr:from>
    <xdr:to>
      <xdr:col>2</xdr:col>
      <xdr:colOff>1754928</xdr:colOff>
      <xdr:row>26</xdr:row>
      <xdr:rowOff>96830</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880533" y="4716357"/>
          <a:ext cx="7854315" cy="1712693"/>
        </a:xfrm>
        <a:prstGeom prst="rect">
          <a:avLst/>
        </a:prstGeom>
      </xdr:spPr>
    </xdr:pic>
    <xdr:clientData/>
  </xdr:twoCellAnchor>
  <xdr:twoCellAnchor editAs="oneCell">
    <xdr:from>
      <xdr:col>1</xdr:col>
      <xdr:colOff>59055</xdr:colOff>
      <xdr:row>3</xdr:row>
      <xdr:rowOff>47625</xdr:rowOff>
    </xdr:from>
    <xdr:to>
      <xdr:col>2</xdr:col>
      <xdr:colOff>1541145</xdr:colOff>
      <xdr:row>10</xdr:row>
      <xdr:rowOff>2540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851535" y="786765"/>
          <a:ext cx="7690485" cy="2050415"/>
        </a:xfrm>
        <a:prstGeom prst="rect">
          <a:avLst/>
        </a:prstGeom>
      </xdr:spPr>
    </xdr:pic>
    <xdr:clientData/>
  </xdr:twoCellAnchor>
  <xdr:twoCellAnchor editAs="oneCell">
    <xdr:from>
      <xdr:col>1</xdr:col>
      <xdr:colOff>154306</xdr:colOff>
      <xdr:row>10</xdr:row>
      <xdr:rowOff>135255</xdr:rowOff>
    </xdr:from>
    <xdr:to>
      <xdr:col>2</xdr:col>
      <xdr:colOff>1735456</xdr:colOff>
      <xdr:row>14</xdr:row>
      <xdr:rowOff>57121</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946786" y="2954655"/>
          <a:ext cx="7768590" cy="13887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40" Type="http://schemas.openxmlformats.org/officeDocument/2006/relationships/ctrlProp" Target="../ctrlProps/ctrlProp837.xml"/><Relationship Id="rId882" Type="http://schemas.openxmlformats.org/officeDocument/2006/relationships/ctrlProp" Target="../ctrlProps/ctrlProp879.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ctrlProp" Target="../ctrlProps/ctrlProp78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851" Type="http://schemas.openxmlformats.org/officeDocument/2006/relationships/ctrlProp" Target="../ctrlProps/ctrlProp848.xml"/><Relationship Id="rId893" Type="http://schemas.openxmlformats.org/officeDocument/2006/relationships/ctrlProp" Target="../ctrlProps/ctrlProp890.xml"/><Relationship Id="rId907" Type="http://schemas.openxmlformats.org/officeDocument/2006/relationships/comments" Target="../comments1.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ctrlProp" Target="../ctrlProps/ctrlProp817.xml"/><Relationship Id="rId862" Type="http://schemas.openxmlformats.org/officeDocument/2006/relationships/ctrlProp" Target="../ctrlProps/ctrlProp85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ctrlProp" Target="../ctrlProps/ctrlProp828.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ctrlProp" Target="../ctrlProps/ctrlProp839.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ctrlProp" Target="../ctrlProps/ctrlProp88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ctrlProp" Target="../ctrlProps/ctrlProp850.xml"/><Relationship Id="rId895" Type="http://schemas.openxmlformats.org/officeDocument/2006/relationships/ctrlProp" Target="../ctrlProps/ctrlProp89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ctrlProp" Target="../ctrlProps/ctrlProp86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ctrlProp" Target="../ctrlProps/ctrlProp830.xml"/><Relationship Id="rId875" Type="http://schemas.openxmlformats.org/officeDocument/2006/relationships/ctrlProp" Target="../ctrlProps/ctrlProp872.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900" Type="http://schemas.openxmlformats.org/officeDocument/2006/relationships/ctrlProp" Target="../ctrlProps/ctrlProp897.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ctrlProp" Target="../ctrlProps/ctrlProp841.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ctrlProp" Target="../ctrlProps/ctrlProp85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897" Type="http://schemas.openxmlformats.org/officeDocument/2006/relationships/ctrlProp" Target="../ctrlProps/ctrlProp894.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ctrlProp" Target="../ctrlProps/ctrlProp86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ctrlProp" Target="../ctrlProps/ctrlProp899.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eur-lex.europa.eu/legal-content/FR/TXT/PDF/?uri=CELEX:52021XC0201(01)&amp;qid=1613383503278&amp;from=F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E2738-DDCE-459E-8F9F-DE41307E56C2}">
  <sheetPr>
    <tabColor rgb="FFFFFF00"/>
    <pageSetUpPr fitToPage="1"/>
  </sheetPr>
  <dimension ref="B1:K122"/>
  <sheetViews>
    <sheetView showGridLines="0" zoomScale="90" zoomScaleNormal="90" workbookViewId="0">
      <pane ySplit="16" topLeftCell="A47" activePane="bottomLeft" state="frozen"/>
      <selection pane="bottomLeft" activeCell="G12" sqref="G12"/>
    </sheetView>
  </sheetViews>
  <sheetFormatPr baseColWidth="10" defaultColWidth="11.44140625" defaultRowHeight="13.2" x14ac:dyDescent="0.25"/>
  <cols>
    <col min="1" max="1" width="2" style="58" customWidth="1"/>
    <col min="2" max="2" width="73" style="58" customWidth="1"/>
    <col min="3" max="3" width="35.77734375" style="58" customWidth="1"/>
    <col min="4" max="4" width="24.21875" style="58" customWidth="1"/>
    <col min="5" max="6" width="15.77734375" style="58" customWidth="1"/>
    <col min="7" max="7" width="9.5546875" style="58" customWidth="1"/>
    <col min="8" max="8" width="53.21875" style="58" customWidth="1"/>
    <col min="9" max="16384" width="11.44140625" style="58"/>
  </cols>
  <sheetData>
    <row r="1" spans="2:4" ht="12.6" customHeight="1" x14ac:dyDescent="0.25"/>
    <row r="2" spans="2:4" ht="16.95" customHeight="1" x14ac:dyDescent="0.25">
      <c r="B2" s="59"/>
    </row>
    <row r="3" spans="2:4" x14ac:dyDescent="0.25">
      <c r="D3" s="60"/>
    </row>
    <row r="6" spans="2:4" ht="20.399999999999999" x14ac:dyDescent="0.35">
      <c r="B6" s="61"/>
      <c r="C6" s="62"/>
    </row>
    <row r="7" spans="2:4" ht="20.399999999999999" x14ac:dyDescent="0.35">
      <c r="C7" s="62"/>
    </row>
    <row r="8" spans="2:4" ht="17.399999999999999" x14ac:dyDescent="0.3">
      <c r="B8" s="63" t="s">
        <v>34</v>
      </c>
    </row>
    <row r="9" spans="2:4" ht="20.55" customHeight="1" x14ac:dyDescent="0.25">
      <c r="B9" s="282" t="s">
        <v>35</v>
      </c>
      <c r="C9" s="64"/>
    </row>
    <row r="10" spans="2:4" ht="20.100000000000001" customHeight="1" x14ac:dyDescent="0.25">
      <c r="B10" s="282" t="s">
        <v>36</v>
      </c>
      <c r="C10" s="65"/>
    </row>
    <row r="11" spans="2:4" ht="8.1" customHeight="1" x14ac:dyDescent="0.25">
      <c r="B11" s="98"/>
      <c r="C11" s="65"/>
    </row>
    <row r="12" spans="2:4" ht="23.1" customHeight="1" x14ac:dyDescent="0.25">
      <c r="B12" s="99" t="s">
        <v>37</v>
      </c>
      <c r="C12" s="65"/>
    </row>
    <row r="13" spans="2:4" ht="20.55" customHeight="1" x14ac:dyDescent="0.25">
      <c r="B13" s="100" t="s">
        <v>38</v>
      </c>
      <c r="C13" s="283" t="s">
        <v>39</v>
      </c>
    </row>
    <row r="14" spans="2:4" ht="22.05" customHeight="1" x14ac:dyDescent="0.25">
      <c r="B14" s="102" t="s">
        <v>40</v>
      </c>
      <c r="C14" s="284" t="s">
        <v>41</v>
      </c>
    </row>
    <row r="15" spans="2:4" ht="23.55" customHeight="1" x14ac:dyDescent="0.25">
      <c r="B15" s="104" t="s">
        <v>42</v>
      </c>
      <c r="C15" s="285" t="s">
        <v>43</v>
      </c>
    </row>
    <row r="16" spans="2:4" x14ac:dyDescent="0.25">
      <c r="B16" s="106"/>
      <c r="C16" s="66"/>
    </row>
    <row r="17" spans="2:8" s="67" customFormat="1" ht="18" x14ac:dyDescent="0.25">
      <c r="D17" s="68"/>
      <c r="E17" s="68"/>
      <c r="F17" s="68"/>
      <c r="G17" s="68"/>
      <c r="H17" s="68"/>
    </row>
    <row r="18" spans="2:8" ht="15.6" x14ac:dyDescent="0.3">
      <c r="B18" s="69"/>
      <c r="C18" s="70"/>
      <c r="D18" s="71"/>
      <c r="E18" s="72"/>
    </row>
    <row r="19" spans="2:8" ht="15.6" x14ac:dyDescent="0.3">
      <c r="B19" s="70"/>
      <c r="C19" s="70"/>
      <c r="D19" s="71"/>
      <c r="E19" s="72"/>
      <c r="F19" s="70"/>
      <c r="G19" s="70"/>
    </row>
    <row r="20" spans="2:8" ht="15.6" x14ac:dyDescent="0.3">
      <c r="B20" s="70"/>
      <c r="C20" s="70"/>
      <c r="D20" s="71"/>
      <c r="E20" s="72"/>
      <c r="F20" s="70"/>
      <c r="G20" s="70"/>
    </row>
    <row r="21" spans="2:8" ht="15.6" x14ac:dyDescent="0.3">
      <c r="B21" s="70"/>
      <c r="C21" s="70"/>
      <c r="D21" s="71"/>
      <c r="E21" s="72"/>
      <c r="F21" s="70"/>
      <c r="G21" s="70"/>
    </row>
    <row r="22" spans="2:8" ht="15.6" x14ac:dyDescent="0.3">
      <c r="B22" s="70"/>
      <c r="C22" s="70"/>
      <c r="D22" s="71"/>
      <c r="E22" s="72"/>
      <c r="F22" s="70"/>
      <c r="G22" s="70"/>
    </row>
    <row r="23" spans="2:8" ht="15.6" x14ac:dyDescent="0.3">
      <c r="B23" s="70"/>
      <c r="C23" s="70"/>
      <c r="D23" s="73"/>
      <c r="E23" s="72"/>
      <c r="F23" s="70"/>
      <c r="G23" s="70"/>
    </row>
    <row r="24" spans="2:8" ht="15.6" x14ac:dyDescent="0.3">
      <c r="B24" s="70"/>
      <c r="C24" s="70"/>
      <c r="D24" s="71"/>
      <c r="E24" s="72"/>
      <c r="F24" s="70"/>
      <c r="G24" s="70"/>
    </row>
    <row r="25" spans="2:8" ht="15.6" x14ac:dyDescent="0.3">
      <c r="B25" s="70"/>
      <c r="C25" s="70"/>
      <c r="D25" s="74"/>
      <c r="E25" s="72"/>
      <c r="F25" s="70"/>
      <c r="G25" s="70"/>
    </row>
    <row r="26" spans="2:8" ht="15.6" x14ac:dyDescent="0.3">
      <c r="B26" s="70"/>
      <c r="C26" s="70"/>
      <c r="D26" s="74"/>
      <c r="E26" s="72"/>
      <c r="F26" s="70"/>
      <c r="G26" s="70"/>
    </row>
    <row r="27" spans="2:8" ht="15.6" x14ac:dyDescent="0.3">
      <c r="B27" s="70"/>
      <c r="C27" s="70"/>
      <c r="D27" s="71"/>
      <c r="E27" s="72"/>
      <c r="F27" s="70"/>
      <c r="G27" s="70"/>
    </row>
    <row r="28" spans="2:8" ht="15.6" x14ac:dyDescent="0.25">
      <c r="B28" s="75"/>
      <c r="C28" s="76"/>
      <c r="D28" s="71"/>
      <c r="E28" s="77"/>
      <c r="F28" s="322"/>
      <c r="G28" s="322"/>
      <c r="H28" s="65"/>
    </row>
    <row r="29" spans="2:8" ht="15.6" x14ac:dyDescent="0.25">
      <c r="B29" s="75"/>
      <c r="C29" s="75"/>
      <c r="D29" s="78"/>
      <c r="E29" s="77"/>
      <c r="F29" s="79"/>
      <c r="G29" s="79"/>
      <c r="H29" s="65"/>
    </row>
    <row r="30" spans="2:8" ht="15.6" x14ac:dyDescent="0.25">
      <c r="B30" s="75"/>
      <c r="C30" s="79"/>
      <c r="D30" s="65"/>
      <c r="E30" s="75"/>
      <c r="F30" s="322"/>
      <c r="G30" s="322"/>
      <c r="H30" s="65"/>
    </row>
    <row r="31" spans="2:8" ht="13.2" customHeight="1" x14ac:dyDescent="0.25">
      <c r="B31" s="80"/>
      <c r="C31" s="81"/>
    </row>
    <row r="34" spans="2:9" ht="27.6" customHeight="1" x14ac:dyDescent="0.25">
      <c r="B34" s="323"/>
      <c r="C34" s="323"/>
      <c r="D34" s="323"/>
      <c r="E34" s="323"/>
      <c r="F34" s="323"/>
      <c r="G34" s="323"/>
      <c r="H34" s="323"/>
    </row>
    <row r="37" spans="2:9" ht="15.6" x14ac:dyDescent="0.25">
      <c r="C37" s="82"/>
      <c r="D37" s="83"/>
      <c r="E37" s="84"/>
      <c r="F37" s="107"/>
    </row>
    <row r="38" spans="2:9" ht="15.6" x14ac:dyDescent="0.25">
      <c r="C38" s="82"/>
      <c r="D38" s="85"/>
      <c r="E38" s="84"/>
      <c r="F38" s="107"/>
    </row>
    <row r="39" spans="2:9" ht="15.6" x14ac:dyDescent="0.3">
      <c r="C39" s="82"/>
      <c r="D39" s="85"/>
      <c r="E39" s="86"/>
      <c r="F39" s="107"/>
      <c r="G39" s="87"/>
    </row>
    <row r="40" spans="2:9" ht="15.6" x14ac:dyDescent="0.25">
      <c r="C40" s="88"/>
      <c r="D40" s="83"/>
      <c r="E40" s="84"/>
      <c r="F40" s="107"/>
    </row>
    <row r="41" spans="2:9" ht="15.6" x14ac:dyDescent="0.25">
      <c r="C41" s="89"/>
      <c r="D41" s="90"/>
      <c r="E41" s="90"/>
      <c r="F41" s="107"/>
    </row>
    <row r="43" spans="2:9" ht="18" x14ac:dyDescent="0.25">
      <c r="B43" s="323"/>
      <c r="C43" s="323"/>
      <c r="D43" s="323"/>
      <c r="E43" s="323"/>
      <c r="F43" s="323"/>
      <c r="G43" s="323"/>
      <c r="H43" s="323"/>
    </row>
    <row r="44" spans="2:9" ht="14.4" x14ac:dyDescent="0.3">
      <c r="B44" s="91"/>
      <c r="C44" s="91"/>
      <c r="D44" s="91"/>
      <c r="E44" s="91"/>
      <c r="F44" s="91"/>
      <c r="G44" s="91"/>
      <c r="H44" s="91"/>
    </row>
    <row r="45" spans="2:9" ht="14.4" x14ac:dyDescent="0.3">
      <c r="B45" s="91"/>
      <c r="C45" s="91"/>
      <c r="D45" s="320"/>
      <c r="E45" s="320"/>
      <c r="F45" s="320"/>
      <c r="G45" s="320"/>
      <c r="H45" s="320"/>
    </row>
    <row r="46" spans="2:9" ht="14.4" x14ac:dyDescent="0.3">
      <c r="B46" s="91"/>
      <c r="C46" s="91"/>
      <c r="D46" s="91"/>
      <c r="E46" s="108"/>
      <c r="F46" s="91"/>
      <c r="G46" s="91"/>
      <c r="H46" s="92"/>
    </row>
    <row r="47" spans="2:9" ht="14.4" x14ac:dyDescent="0.3">
      <c r="B47" s="93"/>
      <c r="C47" s="93"/>
      <c r="D47" s="93"/>
      <c r="E47" s="93"/>
      <c r="F47" s="93"/>
      <c r="G47" s="91"/>
      <c r="H47" s="91"/>
    </row>
    <row r="48" spans="2:9" ht="52.95" customHeight="1" x14ac:dyDescent="0.25">
      <c r="B48" s="324"/>
      <c r="C48" s="324"/>
      <c r="D48" s="324"/>
      <c r="E48" s="324"/>
      <c r="F48" s="324"/>
      <c r="G48" s="324"/>
      <c r="H48" s="94"/>
      <c r="I48" s="109"/>
    </row>
    <row r="49" spans="2:8" ht="14.4" x14ac:dyDescent="0.3">
      <c r="B49" s="91"/>
      <c r="C49" s="91"/>
      <c r="D49" s="91"/>
      <c r="E49" s="91"/>
      <c r="F49" s="91"/>
      <c r="G49" s="91"/>
      <c r="H49" s="91"/>
    </row>
    <row r="50" spans="2:8" ht="14.4" x14ac:dyDescent="0.3">
      <c r="B50" s="91"/>
      <c r="C50" s="91"/>
      <c r="D50" s="91"/>
      <c r="E50" s="91"/>
      <c r="F50" s="91"/>
      <c r="G50" s="91"/>
      <c r="H50" s="91"/>
    </row>
    <row r="51" spans="2:8" ht="14.4" x14ac:dyDescent="0.3">
      <c r="B51" s="91"/>
      <c r="C51" s="91"/>
      <c r="D51" s="319"/>
      <c r="E51" s="319"/>
      <c r="F51" s="91"/>
      <c r="G51" s="91"/>
      <c r="H51" s="91"/>
    </row>
    <row r="52" spans="2:8" ht="14.4" x14ac:dyDescent="0.3">
      <c r="B52" s="91"/>
      <c r="C52" s="91"/>
      <c r="D52" s="91"/>
      <c r="E52" s="91"/>
      <c r="F52" s="91"/>
      <c r="G52" s="91"/>
      <c r="H52" s="91"/>
    </row>
    <row r="53" spans="2:8" ht="14.4" x14ac:dyDescent="0.3">
      <c r="B53" s="91"/>
      <c r="C53" s="91"/>
      <c r="D53" s="91"/>
      <c r="E53" s="91"/>
      <c r="F53" s="91"/>
      <c r="G53" s="91"/>
      <c r="H53" s="91"/>
    </row>
    <row r="54" spans="2:8" ht="14.4" x14ac:dyDescent="0.3">
      <c r="B54" s="91"/>
      <c r="C54" s="91"/>
      <c r="D54" s="91"/>
      <c r="E54" s="91"/>
      <c r="F54" s="91"/>
      <c r="G54" s="91"/>
      <c r="H54" s="91"/>
    </row>
    <row r="55" spans="2:8" ht="14.4" x14ac:dyDescent="0.3">
      <c r="B55" s="91"/>
      <c r="C55" s="91"/>
      <c r="D55" s="91"/>
      <c r="E55" s="91"/>
      <c r="F55" s="91"/>
      <c r="G55" s="91"/>
      <c r="H55" s="91"/>
    </row>
    <row r="56" spans="2:8" ht="14.4" x14ac:dyDescent="0.3">
      <c r="B56" s="91"/>
      <c r="C56" s="91"/>
      <c r="D56" s="91"/>
      <c r="E56" s="91"/>
      <c r="F56" s="91"/>
      <c r="G56" s="91"/>
      <c r="H56" s="91"/>
    </row>
    <row r="57" spans="2:8" ht="14.4" x14ac:dyDescent="0.3">
      <c r="B57" s="91"/>
      <c r="C57" s="91"/>
      <c r="D57" s="91"/>
      <c r="E57" s="91"/>
      <c r="F57" s="91"/>
      <c r="G57" s="91"/>
      <c r="H57" s="91"/>
    </row>
    <row r="58" spans="2:8" ht="14.4" x14ac:dyDescent="0.3">
      <c r="B58" s="91"/>
      <c r="C58" s="91"/>
      <c r="D58" s="91"/>
      <c r="E58" s="91"/>
      <c r="F58" s="91"/>
      <c r="G58" s="91"/>
      <c r="H58" s="91"/>
    </row>
    <row r="59" spans="2:8" ht="14.4" x14ac:dyDescent="0.3">
      <c r="B59" s="91"/>
      <c r="C59" s="91"/>
      <c r="D59" s="91"/>
      <c r="E59" s="91"/>
      <c r="F59" s="91"/>
      <c r="G59" s="91"/>
      <c r="H59" s="91"/>
    </row>
    <row r="60" spans="2:8" ht="14.4" x14ac:dyDescent="0.3">
      <c r="B60" s="91"/>
      <c r="C60" s="91"/>
      <c r="D60" s="91"/>
      <c r="E60" s="91"/>
      <c r="F60" s="91"/>
      <c r="G60" s="91"/>
      <c r="H60" s="91"/>
    </row>
    <row r="61" spans="2:8" ht="14.4" x14ac:dyDescent="0.3">
      <c r="B61" s="91"/>
      <c r="C61" s="91"/>
      <c r="D61" s="91"/>
      <c r="E61" s="91"/>
      <c r="F61" s="91"/>
      <c r="G61" s="91"/>
      <c r="H61" s="91"/>
    </row>
    <row r="62" spans="2:8" ht="14.4" x14ac:dyDescent="0.3">
      <c r="B62" s="91"/>
      <c r="C62" s="91"/>
      <c r="D62" s="91"/>
      <c r="E62" s="91"/>
      <c r="F62" s="91"/>
      <c r="G62" s="91"/>
      <c r="H62" s="91"/>
    </row>
    <row r="63" spans="2:8" ht="14.4" x14ac:dyDescent="0.3">
      <c r="B63" s="91"/>
      <c r="C63" s="91"/>
      <c r="D63" s="91"/>
      <c r="E63" s="91"/>
      <c r="F63" s="91"/>
      <c r="G63" s="91"/>
      <c r="H63" s="91"/>
    </row>
    <row r="64" spans="2:8" ht="14.4" x14ac:dyDescent="0.3">
      <c r="B64" s="91"/>
      <c r="C64" s="91"/>
      <c r="D64" s="91"/>
      <c r="E64" s="91"/>
      <c r="F64" s="91"/>
      <c r="G64" s="91"/>
      <c r="H64" s="91"/>
    </row>
    <row r="65" spans="2:8" ht="14.4" x14ac:dyDescent="0.3">
      <c r="B65" s="91"/>
      <c r="C65" s="91"/>
      <c r="D65" s="91"/>
      <c r="E65" s="91"/>
      <c r="F65" s="91"/>
      <c r="G65" s="91"/>
      <c r="H65" s="91"/>
    </row>
    <row r="66" spans="2:8" ht="14.4" x14ac:dyDescent="0.3">
      <c r="B66" s="91"/>
      <c r="C66" s="91"/>
      <c r="D66" s="91"/>
      <c r="E66" s="91"/>
      <c r="F66" s="91"/>
      <c r="G66" s="91"/>
      <c r="H66" s="91"/>
    </row>
    <row r="67" spans="2:8" ht="14.4" x14ac:dyDescent="0.3">
      <c r="B67" s="91"/>
      <c r="C67" s="91"/>
      <c r="D67" s="320"/>
      <c r="E67" s="320"/>
      <c r="F67" s="320"/>
      <c r="G67" s="320"/>
      <c r="H67" s="320"/>
    </row>
    <row r="68" spans="2:8" ht="14.4" x14ac:dyDescent="0.3">
      <c r="B68" s="91"/>
      <c r="C68" s="91"/>
      <c r="D68" s="91"/>
      <c r="E68" s="108"/>
      <c r="F68" s="91"/>
      <c r="G68" s="91"/>
      <c r="H68" s="95"/>
    </row>
    <row r="69" spans="2:8" ht="14.4" x14ac:dyDescent="0.3">
      <c r="B69" s="93"/>
      <c r="C69" s="93"/>
      <c r="D69" s="93"/>
      <c r="E69" s="93"/>
      <c r="F69" s="93"/>
      <c r="G69" s="91"/>
      <c r="H69" s="91"/>
    </row>
    <row r="70" spans="2:8" ht="14.4" x14ac:dyDescent="0.3">
      <c r="B70" s="93"/>
      <c r="C70" s="93"/>
      <c r="D70" s="93"/>
      <c r="E70" s="93"/>
      <c r="F70" s="93"/>
      <c r="G70" s="91"/>
      <c r="H70" s="91"/>
    </row>
    <row r="71" spans="2:8" ht="14.7" customHeight="1" x14ac:dyDescent="0.25">
      <c r="B71" s="321"/>
      <c r="C71" s="321"/>
      <c r="D71" s="321"/>
      <c r="E71" s="321"/>
      <c r="F71" s="321"/>
      <c r="G71" s="321"/>
      <c r="H71" s="94"/>
    </row>
    <row r="72" spans="2:8" ht="14.4" x14ac:dyDescent="0.3">
      <c r="B72" s="96"/>
      <c r="C72" s="91"/>
      <c r="D72" s="91"/>
      <c r="E72" s="91"/>
      <c r="F72" s="91"/>
      <c r="G72" s="91"/>
      <c r="H72" s="91"/>
    </row>
    <row r="73" spans="2:8" ht="14.4" x14ac:dyDescent="0.3">
      <c r="B73" s="96"/>
      <c r="C73" s="91"/>
      <c r="D73" s="91"/>
      <c r="E73" s="91"/>
      <c r="F73" s="91"/>
      <c r="G73" s="91"/>
      <c r="H73" s="91"/>
    </row>
    <row r="74" spans="2:8" ht="14.4" x14ac:dyDescent="0.3">
      <c r="B74" s="321"/>
      <c r="C74" s="321"/>
      <c r="D74" s="321"/>
      <c r="E74" s="321"/>
      <c r="F74" s="321"/>
      <c r="G74" s="321"/>
      <c r="H74" s="91"/>
    </row>
    <row r="75" spans="2:8" ht="14.4" x14ac:dyDescent="0.3">
      <c r="B75" s="91"/>
      <c r="C75" s="91"/>
      <c r="D75" s="91"/>
      <c r="E75" s="91"/>
      <c r="F75" s="91"/>
      <c r="G75" s="91"/>
      <c r="H75" s="91"/>
    </row>
    <row r="76" spans="2:8" ht="14.4" x14ac:dyDescent="0.3">
      <c r="B76" s="91"/>
      <c r="C76" s="91"/>
      <c r="D76" s="91"/>
      <c r="E76" s="91"/>
      <c r="G76" s="91"/>
      <c r="H76" s="91"/>
    </row>
    <row r="77" spans="2:8" ht="14.4" x14ac:dyDescent="0.3">
      <c r="B77" s="91"/>
      <c r="C77" s="91"/>
      <c r="D77" s="97"/>
      <c r="E77" s="97"/>
      <c r="G77" s="91"/>
      <c r="H77" s="91"/>
    </row>
    <row r="78" spans="2:8" ht="14.4" x14ac:dyDescent="0.3">
      <c r="B78" s="91"/>
      <c r="C78" s="91"/>
      <c r="D78" s="91"/>
      <c r="E78" s="91"/>
      <c r="F78" s="91"/>
      <c r="G78" s="91"/>
      <c r="H78" s="91"/>
    </row>
    <row r="79" spans="2:8" ht="14.4" x14ac:dyDescent="0.3">
      <c r="B79" s="91"/>
      <c r="C79" s="91"/>
      <c r="D79" s="91"/>
      <c r="E79" s="91"/>
      <c r="F79" s="91"/>
      <c r="G79" s="91"/>
      <c r="H79" s="91"/>
    </row>
    <row r="80" spans="2:8" ht="14.4" x14ac:dyDescent="0.3">
      <c r="B80" s="91"/>
      <c r="C80" s="91"/>
      <c r="D80" s="91"/>
      <c r="E80" s="91"/>
      <c r="F80" s="91"/>
      <c r="G80" s="91"/>
      <c r="H80" s="91"/>
    </row>
    <row r="81" spans="2:8" ht="14.4" x14ac:dyDescent="0.3">
      <c r="B81" s="91"/>
      <c r="C81" s="91"/>
      <c r="D81" s="91"/>
      <c r="E81" s="91"/>
      <c r="F81" s="91"/>
      <c r="G81" s="91"/>
      <c r="H81" s="91"/>
    </row>
    <row r="106" spans="2:11" s="318" customFormat="1" x14ac:dyDescent="0.25"/>
    <row r="109" spans="2:11" ht="22.05" customHeight="1" x14ac:dyDescent="0.25">
      <c r="B109" s="100" t="s">
        <v>38</v>
      </c>
      <c r="C109" s="101" t="s">
        <v>39</v>
      </c>
    </row>
    <row r="110" spans="2:11" ht="23.1" customHeight="1" x14ac:dyDescent="0.25">
      <c r="B110" s="102" t="s">
        <v>44</v>
      </c>
      <c r="C110" s="103" t="s">
        <v>41</v>
      </c>
    </row>
    <row r="111" spans="2:11" ht="22.05" customHeight="1" x14ac:dyDescent="0.25">
      <c r="B111" s="104" t="s">
        <v>45</v>
      </c>
      <c r="C111" s="105" t="s">
        <v>43</v>
      </c>
    </row>
    <row r="112" spans="2:11" ht="16.2" x14ac:dyDescent="0.4">
      <c r="K112" s="281"/>
    </row>
    <row r="122" ht="17.100000000000001" customHeight="1" x14ac:dyDescent="0.25"/>
  </sheetData>
  <sheetProtection algorithmName="SHA-512" hashValue="6pKKUU9sdSOtBksMHZz1BFEY00TMpBrmkoFXIsQPiyScFZKw2+fbNnglp7qFS08adSwBUnqx15ln5CQ+y4zYbg==" saltValue="nwMdpXYvVet4QNs7saupsg==" spinCount="100000" sheet="1" objects="1" scenarios="1"/>
  <mergeCells count="10">
    <mergeCell ref="D51:E51"/>
    <mergeCell ref="D67:H67"/>
    <mergeCell ref="B71:G71"/>
    <mergeCell ref="B74:G74"/>
    <mergeCell ref="F28:G28"/>
    <mergeCell ref="F30:G30"/>
    <mergeCell ref="B34:H34"/>
    <mergeCell ref="B43:H43"/>
    <mergeCell ref="D45:H45"/>
    <mergeCell ref="B48:G48"/>
  </mergeCells>
  <hyperlinks>
    <hyperlink ref="B9" location="'1-Plan formation FNE à remplir '!A1" display="1-Plan formation FNE à remplir " xr:uid="{2C2C9298-8A87-43AC-A839-CB307FC40ECA}"/>
    <hyperlink ref="C13" location="'3a-RT_Dde FNE AP à signer'!A1" display="3a-RT_Dde FNE AP à signer" xr:uid="{7C3F85B6-E599-4C8C-9479-38A90F368A00}"/>
    <hyperlink ref="C14" location="'3b-RT_Dde FNE DE à signer'!A1" display="3b-RT_Dde FNE DE à signer" xr:uid="{7B6E6DCF-A7D0-4FE8-AB89-9BCC55C29919}"/>
    <hyperlink ref="C15" location="'3c-RT_Dde FNE MRA à signer'!A1" display="3c-RT_Dde FNE MRA à signer" xr:uid="{DD5F4977-7551-4696-9C45-CB48CA72A37F}"/>
    <hyperlink ref="C109" location="'3a-RT_Dde FNE AP à signer'!A1" display="3a-RT_Dde FNE AP à signer" xr:uid="{67A72768-4FEC-429B-B6F2-C297059CDC25}"/>
    <hyperlink ref="C110" location="'3b-RT_Dde FNE DE à signer'!A1" display="3b-RT_Dde FNE DE à signer" xr:uid="{960565E7-627E-4FE4-8A48-92544429DCF6}"/>
    <hyperlink ref="C111" location="'3c-RT_Dde FNE MRA à signer'!A1" display="3c-RT_Dde FNE MRA à signer" xr:uid="{CABFC81E-B2D4-470E-AB27-F8F469333D41}"/>
    <hyperlink ref="B10" location="'2 - Liste salariés à remplir'!A1" display="2 - Liste salariés à remplir" xr:uid="{A4EA33D9-8BA9-42E7-9725-9E69E5680E03}"/>
  </hyperlinks>
  <pageMargins left="0.27559055118110237" right="0.23622047244094491" top="0.51181102362204722" bottom="0.74803149606299213" header="0.31496062992125984" footer="0.31496062992125984"/>
  <pageSetup paperSize="9" scale="62" fitToHeight="0" orientation="landscape" r:id="rId1"/>
  <headerFooter>
    <oddFooter>&amp;LFNE Formation - dispositif d'urgence Covid-19 : Plan de formation 2021-2022&amp;C&amp;D&amp;R&amp;P/&amp;N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C4308-42DD-42EA-A729-50D8DA888892}">
  <sheetPr>
    <tabColor theme="9" tint="-0.249977111117893"/>
    <pageSetUpPr fitToPage="1"/>
  </sheetPr>
  <dimension ref="A2:AB250"/>
  <sheetViews>
    <sheetView showGridLines="0" showZeros="0" topLeftCell="H1" zoomScale="70" zoomScaleNormal="70" workbookViewId="0">
      <selection activeCell="R27" sqref="R27"/>
    </sheetView>
  </sheetViews>
  <sheetFormatPr baseColWidth="10" defaultColWidth="11.44140625" defaultRowHeight="13.8" x14ac:dyDescent="0.3"/>
  <cols>
    <col min="1" max="1" width="4" style="110" customWidth="1"/>
    <col min="2" max="2" width="13.77734375" style="112" customWidth="1"/>
    <col min="3" max="3" width="57.21875" style="112" customWidth="1"/>
    <col min="4" max="4" width="34.77734375" style="112" customWidth="1"/>
    <col min="5" max="5" width="40.77734375" style="112" customWidth="1"/>
    <col min="6" max="6" width="29.21875" style="112" customWidth="1"/>
    <col min="7" max="7" width="24.77734375" style="112" customWidth="1"/>
    <col min="8" max="10" width="19" style="112" customWidth="1"/>
    <col min="11" max="11" width="19.77734375" style="112" customWidth="1"/>
    <col min="12" max="13" width="15.21875" style="112" customWidth="1"/>
    <col min="14" max="14" width="14" style="112" customWidth="1"/>
    <col min="15" max="15" width="14.44140625" style="112" customWidth="1"/>
    <col min="16" max="16" width="8.21875" style="112" customWidth="1"/>
    <col min="17" max="17" width="17.44140625" style="112" customWidth="1"/>
    <col min="18" max="18" width="18.44140625" style="112" customWidth="1"/>
    <col min="19" max="19" width="17.44140625" style="112" customWidth="1"/>
    <col min="20" max="20" width="22.44140625" style="112" customWidth="1"/>
    <col min="21" max="21" width="21.77734375" style="112" customWidth="1"/>
    <col min="22" max="22" width="26.44140625" style="112" customWidth="1"/>
    <col min="23" max="23" width="21.77734375" style="112" customWidth="1"/>
    <col min="24" max="26" width="37.21875" style="112" customWidth="1"/>
    <col min="27" max="27" width="10.21875" style="112" customWidth="1"/>
    <col min="28" max="28" width="9.77734375" style="112" customWidth="1"/>
    <col min="29" max="16384" width="11.44140625" style="65"/>
  </cols>
  <sheetData>
    <row r="2" spans="1:28" x14ac:dyDescent="0.3">
      <c r="B2" s="111"/>
    </row>
    <row r="3" spans="1:28" ht="36.6" x14ac:dyDescent="0.3">
      <c r="D3" s="335" t="s">
        <v>116</v>
      </c>
      <c r="E3" s="335"/>
      <c r="F3" s="335"/>
      <c r="G3" s="335"/>
      <c r="H3" s="335"/>
      <c r="I3" s="335"/>
      <c r="J3" s="335"/>
      <c r="K3" s="335"/>
      <c r="L3" s="335"/>
      <c r="M3" s="335"/>
      <c r="N3" s="335"/>
      <c r="O3" s="335"/>
      <c r="P3" s="335"/>
      <c r="Q3" s="335"/>
      <c r="R3" s="335"/>
      <c r="S3" s="335"/>
      <c r="T3" s="335"/>
      <c r="U3" s="335"/>
      <c r="V3" s="335"/>
      <c r="W3" s="335"/>
      <c r="X3" s="335"/>
      <c r="Y3" s="335"/>
      <c r="AA3" s="113"/>
      <c r="AB3" s="113"/>
    </row>
    <row r="4" spans="1:28" x14ac:dyDescent="0.3">
      <c r="G4" s="336" t="s">
        <v>46</v>
      </c>
      <c r="H4" s="336"/>
    </row>
    <row r="5" spans="1:28" x14ac:dyDescent="0.3">
      <c r="G5" s="114" t="s">
        <v>47</v>
      </c>
      <c r="H5" s="114" t="s">
        <v>48</v>
      </c>
      <c r="I5" s="115"/>
      <c r="J5" s="115"/>
    </row>
    <row r="6" spans="1:28" x14ac:dyDescent="0.25">
      <c r="A6" s="116" t="s">
        <v>49</v>
      </c>
      <c r="B6" s="117">
        <v>42520</v>
      </c>
      <c r="E6" s="118"/>
      <c r="G6" s="118" t="s">
        <v>50</v>
      </c>
      <c r="H6" s="118" t="s">
        <v>51</v>
      </c>
      <c r="L6" s="58"/>
    </row>
    <row r="7" spans="1:28" ht="14.4" thickBot="1" x14ac:dyDescent="0.3">
      <c r="E7" s="118"/>
      <c r="G7" s="118" t="s">
        <v>52</v>
      </c>
      <c r="H7" s="118" t="s">
        <v>53</v>
      </c>
      <c r="L7" s="58"/>
    </row>
    <row r="8" spans="1:28" ht="18" thickBot="1" x14ac:dyDescent="0.3">
      <c r="B8" s="76"/>
      <c r="C8" s="337" t="s">
        <v>54</v>
      </c>
      <c r="D8" s="338"/>
      <c r="E8" s="119" t="s">
        <v>55</v>
      </c>
      <c r="F8" s="120"/>
      <c r="G8" s="121" t="s">
        <v>56</v>
      </c>
      <c r="H8" s="122" t="s">
        <v>57</v>
      </c>
      <c r="L8" s="58"/>
    </row>
    <row r="9" spans="1:28" ht="20.55" customHeight="1" thickBot="1" x14ac:dyDescent="0.3">
      <c r="B9" s="123"/>
      <c r="C9" s="286" t="s">
        <v>58</v>
      </c>
      <c r="D9" s="260"/>
      <c r="E9" s="124" t="s">
        <v>59</v>
      </c>
      <c r="F9" s="125"/>
      <c r="G9" s="114"/>
      <c r="H9" s="118"/>
      <c r="L9" s="58"/>
    </row>
    <row r="10" spans="1:28" ht="19.95" customHeight="1" x14ac:dyDescent="0.3">
      <c r="B10" s="126"/>
      <c r="C10" s="287" t="s">
        <v>60</v>
      </c>
      <c r="D10" s="261"/>
      <c r="E10" s="124"/>
      <c r="F10" s="125"/>
      <c r="G10" s="115"/>
      <c r="H10" s="75"/>
      <c r="L10" s="58"/>
      <c r="M10" s="127"/>
      <c r="Q10" s="339" t="s">
        <v>61</v>
      </c>
      <c r="R10" s="340"/>
      <c r="S10" s="340"/>
      <c r="T10" s="340"/>
      <c r="U10" s="340"/>
      <c r="V10" s="341"/>
    </row>
    <row r="11" spans="1:28" ht="19.95" customHeight="1" x14ac:dyDescent="0.3">
      <c r="B11" s="126"/>
      <c r="C11" s="287" t="s">
        <v>62</v>
      </c>
      <c r="D11" s="262"/>
      <c r="E11" s="128"/>
      <c r="F11" s="129"/>
      <c r="G11" s="115"/>
      <c r="H11" s="75"/>
      <c r="I11" s="91"/>
      <c r="L11" s="58"/>
      <c r="M11" s="127"/>
      <c r="Q11" s="342" t="s">
        <v>63</v>
      </c>
      <c r="R11" s="343"/>
      <c r="S11" s="343"/>
      <c r="T11" s="343"/>
      <c r="U11" s="343"/>
      <c r="V11" s="344"/>
    </row>
    <row r="12" spans="1:28" ht="48" customHeight="1" x14ac:dyDescent="0.3">
      <c r="B12" s="126"/>
      <c r="C12" s="287" t="s">
        <v>64</v>
      </c>
      <c r="D12" s="261"/>
      <c r="E12" s="130"/>
      <c r="F12" s="130"/>
      <c r="G12" s="115"/>
      <c r="H12" s="115"/>
      <c r="M12" s="127"/>
      <c r="Q12" s="325" t="s">
        <v>65</v>
      </c>
      <c r="R12" s="326"/>
      <c r="S12" s="327"/>
      <c r="T12" s="328" t="s">
        <v>66</v>
      </c>
      <c r="U12" s="328" t="s">
        <v>67</v>
      </c>
      <c r="V12" s="330" t="s">
        <v>68</v>
      </c>
    </row>
    <row r="13" spans="1:28" ht="19.5" customHeight="1" thickBot="1" x14ac:dyDescent="0.35">
      <c r="B13" s="126"/>
      <c r="C13" s="287" t="s">
        <v>69</v>
      </c>
      <c r="D13" s="261"/>
      <c r="E13" s="130"/>
      <c r="F13" s="130"/>
      <c r="G13" s="115"/>
      <c r="H13" s="131">
        <v>43099</v>
      </c>
      <c r="Q13" s="332">
        <f>(Q23+V23)-W23</f>
        <v>0</v>
      </c>
      <c r="R13" s="333"/>
      <c r="S13" s="334"/>
      <c r="T13" s="329"/>
      <c r="U13" s="329"/>
      <c r="V13" s="331"/>
    </row>
    <row r="14" spans="1:28" ht="31.2" customHeight="1" x14ac:dyDescent="0.3">
      <c r="B14" s="132"/>
      <c r="C14" s="288" t="s">
        <v>126</v>
      </c>
      <c r="D14" s="261"/>
      <c r="E14" s="124" t="s">
        <v>70</v>
      </c>
      <c r="F14" s="124" t="s">
        <v>71</v>
      </c>
      <c r="G14" s="133" t="s">
        <v>72</v>
      </c>
      <c r="H14" s="117">
        <v>42735</v>
      </c>
      <c r="I14" s="118"/>
      <c r="M14" s="118"/>
      <c r="N14" s="118"/>
      <c r="O14" s="118"/>
      <c r="P14" s="118"/>
      <c r="Q14" s="118"/>
      <c r="R14" s="118"/>
      <c r="S14" s="118"/>
      <c r="T14" s="118"/>
      <c r="U14" s="134"/>
      <c r="V14" s="134"/>
      <c r="W14" s="135"/>
      <c r="X14" s="135"/>
      <c r="Y14" s="135"/>
      <c r="Z14" s="135"/>
    </row>
    <row r="15" spans="1:28" ht="55.5" customHeight="1" thickBot="1" x14ac:dyDescent="0.35">
      <c r="B15" s="132"/>
      <c r="C15" s="289" t="s">
        <v>127</v>
      </c>
      <c r="D15" s="263" t="s">
        <v>166</v>
      </c>
      <c r="E15" s="136" t="s">
        <v>73</v>
      </c>
      <c r="F15" s="136"/>
      <c r="G15" s="133"/>
      <c r="H15" s="117">
        <v>43464</v>
      </c>
      <c r="I15" s="118"/>
      <c r="L15" s="127"/>
      <c r="M15" s="118"/>
      <c r="N15" s="118"/>
      <c r="O15" s="118"/>
      <c r="P15" s="118"/>
      <c r="Q15" s="118"/>
      <c r="R15" s="118"/>
      <c r="S15" s="118"/>
      <c r="T15" s="118"/>
      <c r="U15" s="134"/>
      <c r="V15" s="134"/>
      <c r="W15" s="135"/>
      <c r="X15" s="135"/>
      <c r="Y15" s="135"/>
      <c r="Z15" s="135"/>
    </row>
    <row r="16" spans="1:28" ht="19.95" customHeight="1" thickBot="1" x14ac:dyDescent="0.35">
      <c r="B16" s="126"/>
      <c r="C16" s="289" t="s">
        <v>128</v>
      </c>
      <c r="D16" s="264"/>
      <c r="E16" s="345"/>
      <c r="F16" s="137">
        <f>IF($D$15="difficulté économique : art. L 1233-3 du code du travail (cf. 1°, 2°, 3°, hors 4°)",$H$14,$D$16)</f>
        <v>0</v>
      </c>
      <c r="G16" s="346" t="s">
        <v>74</v>
      </c>
      <c r="H16" s="347"/>
      <c r="I16" s="348"/>
      <c r="J16" s="138"/>
      <c r="L16" s="127"/>
      <c r="N16" s="139"/>
      <c r="O16" s="139"/>
      <c r="P16" s="139"/>
      <c r="X16" s="135"/>
      <c r="Y16" s="135"/>
      <c r="Z16" s="135"/>
    </row>
    <row r="17" spans="1:28" ht="19.95" customHeight="1" x14ac:dyDescent="0.3">
      <c r="B17" s="126"/>
      <c r="C17" s="289" t="s">
        <v>129</v>
      </c>
      <c r="D17" s="264"/>
      <c r="E17" s="345"/>
      <c r="F17" s="137">
        <f>IF($D$15="difficulté économique : art. L 1233-3 du code du travail (cf. 1°, 2°, 3°, hors 4°)",$H$15,$D$17)</f>
        <v>0</v>
      </c>
      <c r="G17" s="140" t="s">
        <v>75</v>
      </c>
      <c r="H17" s="349"/>
      <c r="I17" s="350"/>
      <c r="J17" s="315"/>
      <c r="K17" s="317"/>
      <c r="L17" s="127"/>
      <c r="N17" s="141"/>
      <c r="O17" s="141"/>
      <c r="P17" s="141"/>
      <c r="U17" s="135"/>
      <c r="V17" s="135"/>
      <c r="W17" s="135"/>
      <c r="X17" s="135"/>
      <c r="Y17" s="135"/>
      <c r="Z17" s="135"/>
    </row>
    <row r="18" spans="1:28" ht="37.5" customHeight="1" x14ac:dyDescent="0.3">
      <c r="B18" s="126"/>
      <c r="C18" s="290" t="s">
        <v>130</v>
      </c>
      <c r="D18" s="264"/>
      <c r="E18" s="142"/>
      <c r="F18" s="143"/>
      <c r="G18" s="140" t="s">
        <v>76</v>
      </c>
      <c r="H18" s="362"/>
      <c r="I18" s="363"/>
      <c r="J18" s="316"/>
      <c r="N18" s="141"/>
      <c r="O18" s="141"/>
      <c r="P18" s="141"/>
      <c r="U18" s="135"/>
      <c r="V18" s="135"/>
      <c r="W18" s="135"/>
      <c r="X18" s="135"/>
      <c r="Y18" s="135"/>
      <c r="Z18" s="135"/>
    </row>
    <row r="19" spans="1:28" ht="19.5" customHeight="1" thickBot="1" x14ac:dyDescent="0.35">
      <c r="B19" s="126"/>
      <c r="C19" s="289" t="s">
        <v>77</v>
      </c>
      <c r="D19" s="144" t="s">
        <v>47</v>
      </c>
      <c r="E19" s="142"/>
      <c r="F19" s="143"/>
      <c r="G19" s="145" t="s">
        <v>78</v>
      </c>
      <c r="H19" s="351"/>
      <c r="I19" s="352"/>
      <c r="J19" s="316"/>
      <c r="N19" s="141"/>
      <c r="O19" s="141"/>
      <c r="P19" s="141"/>
      <c r="U19" s="135"/>
      <c r="V19" s="135"/>
      <c r="W19" s="135"/>
      <c r="X19" s="135"/>
      <c r="Y19" s="135"/>
      <c r="Z19" s="135"/>
    </row>
    <row r="20" spans="1:28" ht="19.95" customHeight="1" x14ac:dyDescent="0.3">
      <c r="B20" s="126"/>
      <c r="C20" s="287" t="s">
        <v>131</v>
      </c>
      <c r="D20" s="261" t="s">
        <v>52</v>
      </c>
      <c r="E20" s="142"/>
      <c r="F20" s="125"/>
      <c r="J20" s="146"/>
    </row>
    <row r="21" spans="1:28" ht="19.95" customHeight="1" thickBot="1" x14ac:dyDescent="0.35">
      <c r="B21" s="126"/>
      <c r="C21" s="291" t="s">
        <v>79</v>
      </c>
      <c r="D21" s="265"/>
      <c r="E21" s="142"/>
      <c r="F21" s="130"/>
    </row>
    <row r="22" spans="1:28" ht="31.95" customHeight="1" x14ac:dyDescent="0.3">
      <c r="B22" s="147"/>
      <c r="C22" s="147"/>
      <c r="D22" s="135"/>
      <c r="E22" s="142"/>
      <c r="F22" s="135"/>
      <c r="G22" s="135"/>
      <c r="H22" s="135"/>
      <c r="I22" s="135"/>
      <c r="J22" s="135"/>
      <c r="K22" s="148"/>
      <c r="L22" s="367"/>
      <c r="M22" s="367"/>
      <c r="N22" s="367"/>
      <c r="O22" s="149"/>
      <c r="P22" s="149"/>
      <c r="Q22" s="150"/>
      <c r="R22" s="150"/>
      <c r="S22" s="151"/>
      <c r="V22" s="152"/>
      <c r="W22" s="153"/>
      <c r="X22" s="135"/>
      <c r="Y22" s="135"/>
      <c r="Z22" s="135"/>
      <c r="AB22" s="148"/>
    </row>
    <row r="23" spans="1:28" ht="27" customHeight="1" x14ac:dyDescent="0.3">
      <c r="B23" s="299" t="s">
        <v>80</v>
      </c>
      <c r="C23" s="300"/>
      <c r="D23" s="154"/>
      <c r="E23" s="154"/>
      <c r="F23" s="154"/>
      <c r="G23" s="355" t="s">
        <v>81</v>
      </c>
      <c r="H23" s="355"/>
      <c r="I23" s="355"/>
      <c r="J23" s="355"/>
      <c r="K23" s="355"/>
      <c r="L23" s="155">
        <f t="shared" ref="L23:Q23" si="0">SUM(L26:L250)</f>
        <v>0</v>
      </c>
      <c r="M23" s="155">
        <f t="shared" si="0"/>
        <v>0</v>
      </c>
      <c r="N23" s="155">
        <f t="shared" si="0"/>
        <v>0</v>
      </c>
      <c r="O23" s="155">
        <f t="shared" si="0"/>
        <v>0</v>
      </c>
      <c r="P23" s="155">
        <f t="shared" si="0"/>
        <v>0</v>
      </c>
      <c r="Q23" s="156">
        <f t="shared" si="0"/>
        <v>0</v>
      </c>
      <c r="R23" s="157"/>
      <c r="S23" s="158"/>
      <c r="T23" s="159"/>
      <c r="U23" s="160">
        <f>SUM(U26:U250)</f>
        <v>0</v>
      </c>
      <c r="V23" s="160">
        <f>SUM(V26:V250)</f>
        <v>0</v>
      </c>
      <c r="W23" s="160">
        <f>SUM(W26:W250)</f>
        <v>0</v>
      </c>
      <c r="X23" s="154"/>
      <c r="Y23" s="154"/>
      <c r="Z23" s="154"/>
      <c r="AA23" s="161"/>
      <c r="AB23" s="161"/>
    </row>
    <row r="24" spans="1:28" ht="51" customHeight="1" x14ac:dyDescent="0.3">
      <c r="A24" s="358"/>
      <c r="B24" s="353" t="s">
        <v>82</v>
      </c>
      <c r="C24" s="353" t="s">
        <v>83</v>
      </c>
      <c r="D24" s="353" t="s">
        <v>84</v>
      </c>
      <c r="E24" s="353" t="s">
        <v>85</v>
      </c>
      <c r="F24" s="353" t="s">
        <v>86</v>
      </c>
      <c r="G24" s="353" t="s">
        <v>155</v>
      </c>
      <c r="H24" s="353" t="s">
        <v>87</v>
      </c>
      <c r="I24" s="353" t="s">
        <v>162</v>
      </c>
      <c r="J24" s="356" t="s">
        <v>88</v>
      </c>
      <c r="K24" s="353" t="s">
        <v>89</v>
      </c>
      <c r="L24" s="353" t="s">
        <v>90</v>
      </c>
      <c r="M24" s="353" t="s">
        <v>91</v>
      </c>
      <c r="N24" s="364" t="s">
        <v>92</v>
      </c>
      <c r="O24" s="364"/>
      <c r="P24" s="364"/>
      <c r="Q24" s="356" t="s">
        <v>93</v>
      </c>
      <c r="R24" s="356" t="s">
        <v>94</v>
      </c>
      <c r="S24" s="353" t="s">
        <v>165</v>
      </c>
      <c r="T24" s="353" t="s">
        <v>95</v>
      </c>
      <c r="U24" s="364" t="s">
        <v>96</v>
      </c>
      <c r="V24" s="364" t="s">
        <v>97</v>
      </c>
      <c r="W24" s="364" t="s">
        <v>98</v>
      </c>
      <c r="X24" s="356" t="s">
        <v>99</v>
      </c>
      <c r="Y24" s="365" t="s">
        <v>100</v>
      </c>
      <c r="Z24" s="366" t="s">
        <v>101</v>
      </c>
      <c r="AA24" s="360" t="s">
        <v>102</v>
      </c>
      <c r="AB24" s="360" t="s">
        <v>103</v>
      </c>
    </row>
    <row r="25" spans="1:28" ht="87.75" customHeight="1" x14ac:dyDescent="0.3">
      <c r="A25" s="359"/>
      <c r="B25" s="354"/>
      <c r="C25" s="354"/>
      <c r="D25" s="354"/>
      <c r="E25" s="354"/>
      <c r="F25" s="354"/>
      <c r="G25" s="354"/>
      <c r="H25" s="354"/>
      <c r="I25" s="354"/>
      <c r="J25" s="357"/>
      <c r="K25" s="354"/>
      <c r="L25" s="354"/>
      <c r="M25" s="354"/>
      <c r="N25" s="162" t="s">
        <v>104</v>
      </c>
      <c r="O25" s="162" t="s">
        <v>105</v>
      </c>
      <c r="P25" s="163" t="s">
        <v>106</v>
      </c>
      <c r="Q25" s="357"/>
      <c r="R25" s="357"/>
      <c r="S25" s="354"/>
      <c r="T25" s="354"/>
      <c r="U25" s="364"/>
      <c r="V25" s="364"/>
      <c r="W25" s="364"/>
      <c r="X25" s="357"/>
      <c r="Y25" s="365"/>
      <c r="Z25" s="366"/>
      <c r="AA25" s="361"/>
      <c r="AB25" s="361"/>
    </row>
    <row r="26" spans="1:28" ht="46.2" customHeight="1" x14ac:dyDescent="0.3">
      <c r="A26" s="164">
        <v>1</v>
      </c>
      <c r="B26" s="266"/>
      <c r="C26" s="270"/>
      <c r="D26" s="268"/>
      <c r="E26" s="268"/>
      <c r="F26" s="268"/>
      <c r="G26" s="269"/>
      <c r="H26" s="270"/>
      <c r="I26" s="270"/>
      <c r="J26" s="271"/>
      <c r="K26" s="271"/>
      <c r="L26" s="270"/>
      <c r="M26" s="270"/>
      <c r="N26" s="270"/>
      <c r="O26" s="273"/>
      <c r="P26" s="165">
        <f>+N26+O26</f>
        <v>0</v>
      </c>
      <c r="Q26" s="275"/>
      <c r="R26" s="275"/>
      <c r="S26" s="166" t="str">
        <f>IF(L26="","",IF(P26="","",IF(Q26="","",Q26/P26/L26)))</f>
        <v/>
      </c>
      <c r="T26" s="167" t="str">
        <f>IF(AND($D$15="Activité partielle droit commun (APDC)",$D$16=""),"incomplet, manque la date de début d'AP",IF(AND($D$15="Activité partielle Longue Durée (APLD)",$D$16=""),"incomplet, manque la date de début d'AP",IF(AND(I26="",J26="",K26="",L26="",M26=0,Q26=0,P26=0),"incomplet",IF(OR(K26&lt;J26,AB26&gt;12,AA26="nok"),"vérifier les dates de formation ou la durée","ok"))))</f>
        <v>incomplet</v>
      </c>
      <c r="U26" s="168">
        <f>IF(T26="incomplet, manque la date de début d'AP",0,IF($D$20&lt;1,"effectif total non renseigné",IF($D$19="Régime_Temporaire",IF($D$20="&lt;300",$Q26,IF($D$20="300 à 1 000",IF($D$15="Activité partielle Longue Durée (APLD)",$Q26*0.8,IF(OR($D$15="Activité partielle droit commun (APDC)",$D$15="Mutations et/ou reprise de l'activité",$D$15="difficulté économique : art. L 1233-3 du code du travail (cf. 1°, 2°, 3°, hors 4°)"),$Q26*0.7)),IF($D$20="&gt;1 000",IF($D$15="Activité partielle droit commun (APDC)",$Q26*0.7,IF($D$15="Activité partielle Longue Durée (APLD)",$Q26*0.8,IF(OR($D$15="Mutations et/ou reprise de l'activité",$D$15="difficulté économique : art. L 1233-3 du code du travail (cf. 1°, 2°, 3°, hors 4°)"),$Q26*0.4)))))),IF($D$19="Régime_Général",IF($D$20="&lt;50",$Q26*0.7,IF($D$20="&lt;250",$Q26*0.6,IF($D$20="&gt;250",$Q26*0.5)))))))</f>
        <v>0</v>
      </c>
      <c r="V26" s="166">
        <f>IF(T26="incomplet, manque la date de début d'AP",0,IF(M26="",0,IF($D$19="Régime_Temporaire",IF(R26="Oui",IF(OR($D$20="&lt;300",$D$20="300 à 1 000",$D$20="&gt;1 000"),M26*P26*2),0),IF($D$19="Régime_Général",IF(R26="Oui",IF($D$20="&lt;50",M26*P26*2*0.7,IF($D$20="&lt;250",M26*P26*2*0.6,IF($D$20="&gt;250",M26*P26*2*0.5))),0)))))</f>
        <v>0</v>
      </c>
      <c r="W26" s="166">
        <f t="shared" ref="W26" si="1">SUM(U26:V26)</f>
        <v>0</v>
      </c>
      <c r="X26" s="276"/>
      <c r="Y26" s="276"/>
      <c r="Z26" s="169"/>
      <c r="AA26" s="170" t="str">
        <f>IF(AND(YEAR(J26)=2021,YEAR(K26)&gt;2022),"nok","ok")</f>
        <v>ok</v>
      </c>
      <c r="AB26" s="170">
        <f>IF(K26&gt;=J26,DATEDIF(J26,K26,"m"),13)</f>
        <v>0</v>
      </c>
    </row>
    <row r="27" spans="1:28" ht="46.2" customHeight="1" x14ac:dyDescent="0.3">
      <c r="A27" s="164">
        <v>2</v>
      </c>
      <c r="B27" s="266"/>
      <c r="C27" s="267"/>
      <c r="D27" s="268"/>
      <c r="E27" s="268"/>
      <c r="F27" s="268"/>
      <c r="G27" s="269"/>
      <c r="H27" s="267"/>
      <c r="I27" s="270"/>
      <c r="J27" s="271"/>
      <c r="K27" s="271"/>
      <c r="L27" s="272"/>
      <c r="M27" s="272"/>
      <c r="N27" s="273"/>
      <c r="O27" s="273"/>
      <c r="P27" s="165">
        <f t="shared" ref="P27:P90" si="2">+N27+O27</f>
        <v>0</v>
      </c>
      <c r="Q27" s="275"/>
      <c r="R27" s="275"/>
      <c r="S27" s="166" t="str">
        <f t="shared" ref="S27:S90" si="3">IF(L27="","",IF(P27="","",IF(Q27="","",Q27/P27/L27)))</f>
        <v/>
      </c>
      <c r="T27" s="167" t="str">
        <f t="shared" ref="T27:T90" si="4">IF(AND($D$15="Activité partielle droit commun (APDC)",$D$16=""),"incomplet, manque la date de début d'AP",IF(AND($D$15="Activité partielle Longue Durée (APLD)",$D$16=""),"incomplet, manque la date de début d'AP",IF(AND(I27="",J27="",K27="",L27="",M27=0,Q27=0,P27=0),"incomplet",IF(OR(K27&lt;J27,AB27&gt;12,AA27="nok"),"vérifier les dates de formation ou la durée","ok"))))</f>
        <v>incomplet</v>
      </c>
      <c r="U27" s="168">
        <f t="shared" ref="U27:U90" si="5">IF(T27="incomplet, manque la date de début d'AP",0,IF($D$20&lt;1,"effectif total non renseigné",IF($D$19="Régime_Temporaire",IF($D$20="&lt;300",$Q27,IF($D$20="300 à 1 000",IF($D$15="Activité partielle Longue Durée (APLD)",$Q27*0.8,IF(OR($D$15="Activité partielle droit commun (APDC)",$D$15="Mutations et/ou reprise de l'activité",$D$15="difficulté économique : art. L 1233-3 du code du travail (cf. 1°, 2°, 3°, hors 4°)"),$Q27*0.7)),IF($D$20="&gt;1 000",IF($D$15="Activité partielle droit commun (APDC)",$Q27*0.7,IF($D$15="Activité partielle Longue Durée (APLD)",$Q27*0.8,IF(OR($D$15="Mutations et/ou reprise de l'activité",$D$15="difficulté économique : art. L 1233-3 du code du travail (cf. 1°, 2°, 3°, hors 4°)"),$Q27*0.4)))))),IF($D$19="Régime_Général",IF($D$20="&lt;50",$Q27*0.7,IF($D$20="&lt;250",$Q27*0.6,IF($D$20="&gt;250",$Q27*0.5)))))))</f>
        <v>0</v>
      </c>
      <c r="V27" s="166">
        <f t="shared" ref="V27:V90" si="6">IF(T27="incomplet, manque la date de début d'AP",0,IF(M27="",0,IF($D$19="Régime_Temporaire",IF(R27="Oui",IF(OR($D$20="&lt;300",$D$20="300 à 1 000",$D$20="&gt;1 000"),M27*P27*2),0),IF($D$19="Régime_Général",IF(R27="Oui",IF($D$20="&lt;50",M27*P27*2*0.7,IF($D$20="&lt;250",M27*P27*2*0.6,IF($D$20="&gt;250",M27*P27*2*0.5))),0)))))</f>
        <v>0</v>
      </c>
      <c r="W27" s="166">
        <f t="shared" ref="W27:W90" si="7">SUM(U27:V27)</f>
        <v>0</v>
      </c>
      <c r="X27" s="276"/>
      <c r="Y27" s="276"/>
      <c r="Z27" s="169"/>
      <c r="AA27" s="170" t="str">
        <f t="shared" ref="AA27:AA90" si="8">IF(AND(YEAR(J27)=2021,YEAR(K27)&gt;2022),"nok","ok")</f>
        <v>ok</v>
      </c>
      <c r="AB27" s="170">
        <f t="shared" ref="AB27:AB90" si="9">IF(K27&gt;=J27,DATEDIF(J27,K27,"m"),13)</f>
        <v>0</v>
      </c>
    </row>
    <row r="28" spans="1:28" ht="46.2" customHeight="1" x14ac:dyDescent="0.3">
      <c r="A28" s="164">
        <v>3</v>
      </c>
      <c r="B28" s="266"/>
      <c r="C28" s="267"/>
      <c r="D28" s="268"/>
      <c r="E28" s="268"/>
      <c r="F28" s="268"/>
      <c r="G28" s="269"/>
      <c r="H28" s="267"/>
      <c r="I28" s="270"/>
      <c r="J28" s="271"/>
      <c r="K28" s="271"/>
      <c r="L28" s="272"/>
      <c r="M28" s="272"/>
      <c r="N28" s="273"/>
      <c r="O28" s="273"/>
      <c r="P28" s="165">
        <f t="shared" si="2"/>
        <v>0</v>
      </c>
      <c r="Q28" s="275"/>
      <c r="R28" s="275"/>
      <c r="S28" s="166" t="str">
        <f t="shared" si="3"/>
        <v/>
      </c>
      <c r="T28" s="167" t="str">
        <f t="shared" si="4"/>
        <v>incomplet</v>
      </c>
      <c r="U28" s="168">
        <f t="shared" si="5"/>
        <v>0</v>
      </c>
      <c r="V28" s="166">
        <f t="shared" si="6"/>
        <v>0</v>
      </c>
      <c r="W28" s="166">
        <f t="shared" si="7"/>
        <v>0</v>
      </c>
      <c r="X28" s="276"/>
      <c r="Y28" s="276"/>
      <c r="Z28" s="169"/>
      <c r="AA28" s="170" t="str">
        <f t="shared" si="8"/>
        <v>ok</v>
      </c>
      <c r="AB28" s="170">
        <f t="shared" si="9"/>
        <v>0</v>
      </c>
    </row>
    <row r="29" spans="1:28" ht="46.2" customHeight="1" x14ac:dyDescent="0.3">
      <c r="A29" s="164">
        <v>4</v>
      </c>
      <c r="B29" s="266"/>
      <c r="C29" s="267"/>
      <c r="D29" s="268"/>
      <c r="E29" s="268"/>
      <c r="F29" s="268"/>
      <c r="G29" s="269"/>
      <c r="H29" s="267"/>
      <c r="I29" s="270"/>
      <c r="J29" s="270"/>
      <c r="K29" s="271"/>
      <c r="L29" s="272"/>
      <c r="M29" s="272"/>
      <c r="N29" s="273">
        <v>0</v>
      </c>
      <c r="O29" s="273">
        <v>0</v>
      </c>
      <c r="P29" s="165">
        <f t="shared" si="2"/>
        <v>0</v>
      </c>
      <c r="Q29" s="275"/>
      <c r="R29" s="275"/>
      <c r="S29" s="166" t="str">
        <f t="shared" si="3"/>
        <v/>
      </c>
      <c r="T29" s="167" t="str">
        <f t="shared" si="4"/>
        <v>incomplet</v>
      </c>
      <c r="U29" s="168">
        <f t="shared" si="5"/>
        <v>0</v>
      </c>
      <c r="V29" s="166">
        <f t="shared" si="6"/>
        <v>0</v>
      </c>
      <c r="W29" s="166">
        <f t="shared" si="7"/>
        <v>0</v>
      </c>
      <c r="X29" s="276"/>
      <c r="Y29" s="276"/>
      <c r="Z29" s="169"/>
      <c r="AA29" s="170" t="str">
        <f t="shared" si="8"/>
        <v>ok</v>
      </c>
      <c r="AB29" s="170">
        <f t="shared" si="9"/>
        <v>0</v>
      </c>
    </row>
    <row r="30" spans="1:28" ht="46.2" customHeight="1" x14ac:dyDescent="0.3">
      <c r="A30" s="164">
        <v>5</v>
      </c>
      <c r="B30" s="266"/>
      <c r="C30" s="267"/>
      <c r="D30" s="268"/>
      <c r="E30" s="268"/>
      <c r="F30" s="268"/>
      <c r="G30" s="269"/>
      <c r="H30" s="267"/>
      <c r="I30" s="270"/>
      <c r="J30" s="270"/>
      <c r="K30" s="271"/>
      <c r="L30" s="272"/>
      <c r="M30" s="272"/>
      <c r="N30" s="273">
        <v>0</v>
      </c>
      <c r="O30" s="273">
        <v>0</v>
      </c>
      <c r="P30" s="165">
        <f t="shared" si="2"/>
        <v>0</v>
      </c>
      <c r="Q30" s="275"/>
      <c r="R30" s="275"/>
      <c r="S30" s="166" t="str">
        <f t="shared" si="3"/>
        <v/>
      </c>
      <c r="T30" s="167" t="str">
        <f t="shared" si="4"/>
        <v>incomplet</v>
      </c>
      <c r="U30" s="168">
        <f t="shared" si="5"/>
        <v>0</v>
      </c>
      <c r="V30" s="166">
        <f t="shared" si="6"/>
        <v>0</v>
      </c>
      <c r="W30" s="166">
        <f t="shared" si="7"/>
        <v>0</v>
      </c>
      <c r="X30" s="276"/>
      <c r="Y30" s="276"/>
      <c r="Z30" s="169"/>
      <c r="AA30" s="170" t="str">
        <f t="shared" si="8"/>
        <v>ok</v>
      </c>
      <c r="AB30" s="170">
        <f t="shared" si="9"/>
        <v>0</v>
      </c>
    </row>
    <row r="31" spans="1:28" ht="46.2" customHeight="1" x14ac:dyDescent="0.3">
      <c r="A31" s="164">
        <v>6</v>
      </c>
      <c r="B31" s="266"/>
      <c r="C31" s="267"/>
      <c r="D31" s="268"/>
      <c r="E31" s="268"/>
      <c r="F31" s="268"/>
      <c r="G31" s="269"/>
      <c r="H31" s="267"/>
      <c r="I31" s="270"/>
      <c r="J31" s="270"/>
      <c r="K31" s="271"/>
      <c r="L31" s="272"/>
      <c r="M31" s="272"/>
      <c r="N31" s="273">
        <v>0</v>
      </c>
      <c r="O31" s="273">
        <v>0</v>
      </c>
      <c r="P31" s="165">
        <f t="shared" si="2"/>
        <v>0</v>
      </c>
      <c r="Q31" s="275"/>
      <c r="R31" s="275"/>
      <c r="S31" s="166" t="str">
        <f t="shared" si="3"/>
        <v/>
      </c>
      <c r="T31" s="167" t="str">
        <f t="shared" si="4"/>
        <v>incomplet</v>
      </c>
      <c r="U31" s="168">
        <f t="shared" si="5"/>
        <v>0</v>
      </c>
      <c r="V31" s="166">
        <f t="shared" si="6"/>
        <v>0</v>
      </c>
      <c r="W31" s="166">
        <f t="shared" si="7"/>
        <v>0</v>
      </c>
      <c r="X31" s="276"/>
      <c r="Y31" s="276"/>
      <c r="Z31" s="169"/>
      <c r="AA31" s="170" t="str">
        <f t="shared" si="8"/>
        <v>ok</v>
      </c>
      <c r="AB31" s="170">
        <f t="shared" si="9"/>
        <v>0</v>
      </c>
    </row>
    <row r="32" spans="1:28" ht="46.2" customHeight="1" x14ac:dyDescent="0.3">
      <c r="A32" s="164">
        <v>7</v>
      </c>
      <c r="B32" s="266"/>
      <c r="C32" s="267"/>
      <c r="D32" s="268"/>
      <c r="E32" s="268"/>
      <c r="F32" s="268"/>
      <c r="G32" s="269"/>
      <c r="H32" s="267"/>
      <c r="I32" s="270"/>
      <c r="J32" s="270"/>
      <c r="K32" s="271"/>
      <c r="L32" s="272"/>
      <c r="M32" s="272"/>
      <c r="N32" s="273">
        <v>0</v>
      </c>
      <c r="O32" s="273">
        <v>0</v>
      </c>
      <c r="P32" s="165">
        <f t="shared" si="2"/>
        <v>0</v>
      </c>
      <c r="Q32" s="275"/>
      <c r="R32" s="275"/>
      <c r="S32" s="166" t="str">
        <f t="shared" si="3"/>
        <v/>
      </c>
      <c r="T32" s="167" t="str">
        <f t="shared" si="4"/>
        <v>incomplet</v>
      </c>
      <c r="U32" s="168">
        <f t="shared" si="5"/>
        <v>0</v>
      </c>
      <c r="V32" s="166">
        <f t="shared" si="6"/>
        <v>0</v>
      </c>
      <c r="W32" s="166">
        <f t="shared" si="7"/>
        <v>0</v>
      </c>
      <c r="X32" s="276"/>
      <c r="Y32" s="276"/>
      <c r="Z32" s="169"/>
      <c r="AA32" s="170" t="str">
        <f t="shared" si="8"/>
        <v>ok</v>
      </c>
      <c r="AB32" s="170">
        <f t="shared" si="9"/>
        <v>0</v>
      </c>
    </row>
    <row r="33" spans="1:28" ht="46.2" customHeight="1" x14ac:dyDescent="0.3">
      <c r="A33" s="164">
        <v>8</v>
      </c>
      <c r="B33" s="266"/>
      <c r="C33" s="267"/>
      <c r="D33" s="268"/>
      <c r="E33" s="268"/>
      <c r="F33" s="268"/>
      <c r="G33" s="269"/>
      <c r="H33" s="267"/>
      <c r="I33" s="270"/>
      <c r="J33" s="270"/>
      <c r="K33" s="271"/>
      <c r="L33" s="272"/>
      <c r="M33" s="272"/>
      <c r="N33" s="273">
        <v>0</v>
      </c>
      <c r="O33" s="273">
        <v>0</v>
      </c>
      <c r="P33" s="165">
        <f t="shared" si="2"/>
        <v>0</v>
      </c>
      <c r="Q33" s="275"/>
      <c r="R33" s="275"/>
      <c r="S33" s="166" t="str">
        <f t="shared" si="3"/>
        <v/>
      </c>
      <c r="T33" s="167" t="str">
        <f t="shared" si="4"/>
        <v>incomplet</v>
      </c>
      <c r="U33" s="168">
        <f t="shared" si="5"/>
        <v>0</v>
      </c>
      <c r="V33" s="166">
        <f t="shared" si="6"/>
        <v>0</v>
      </c>
      <c r="W33" s="166">
        <f t="shared" si="7"/>
        <v>0</v>
      </c>
      <c r="X33" s="276"/>
      <c r="Y33" s="276"/>
      <c r="Z33" s="169"/>
      <c r="AA33" s="170" t="str">
        <f t="shared" si="8"/>
        <v>ok</v>
      </c>
      <c r="AB33" s="170">
        <f t="shared" si="9"/>
        <v>0</v>
      </c>
    </row>
    <row r="34" spans="1:28" ht="46.2" customHeight="1" x14ac:dyDescent="0.3">
      <c r="A34" s="164">
        <v>9</v>
      </c>
      <c r="B34" s="266"/>
      <c r="C34" s="267"/>
      <c r="D34" s="268"/>
      <c r="E34" s="268"/>
      <c r="F34" s="268"/>
      <c r="G34" s="269"/>
      <c r="H34" s="267"/>
      <c r="I34" s="270"/>
      <c r="J34" s="270"/>
      <c r="K34" s="271"/>
      <c r="L34" s="272"/>
      <c r="M34" s="272"/>
      <c r="N34" s="273">
        <v>0</v>
      </c>
      <c r="O34" s="273">
        <v>0</v>
      </c>
      <c r="P34" s="165">
        <f t="shared" si="2"/>
        <v>0</v>
      </c>
      <c r="Q34" s="275"/>
      <c r="R34" s="275"/>
      <c r="S34" s="166" t="str">
        <f t="shared" si="3"/>
        <v/>
      </c>
      <c r="T34" s="167" t="str">
        <f t="shared" si="4"/>
        <v>incomplet</v>
      </c>
      <c r="U34" s="168">
        <f t="shared" si="5"/>
        <v>0</v>
      </c>
      <c r="V34" s="166">
        <f t="shared" si="6"/>
        <v>0</v>
      </c>
      <c r="W34" s="166">
        <f t="shared" si="7"/>
        <v>0</v>
      </c>
      <c r="X34" s="276"/>
      <c r="Y34" s="276"/>
      <c r="Z34" s="169"/>
      <c r="AA34" s="170" t="str">
        <f t="shared" si="8"/>
        <v>ok</v>
      </c>
      <c r="AB34" s="170">
        <f t="shared" si="9"/>
        <v>0</v>
      </c>
    </row>
    <row r="35" spans="1:28" ht="46.2" customHeight="1" x14ac:dyDescent="0.3">
      <c r="A35" s="164">
        <v>10</v>
      </c>
      <c r="B35" s="266"/>
      <c r="C35" s="267"/>
      <c r="D35" s="268"/>
      <c r="E35" s="268"/>
      <c r="F35" s="268"/>
      <c r="G35" s="269"/>
      <c r="H35" s="267"/>
      <c r="I35" s="270"/>
      <c r="J35" s="270"/>
      <c r="K35" s="271"/>
      <c r="L35" s="272"/>
      <c r="M35" s="272"/>
      <c r="N35" s="273">
        <v>0</v>
      </c>
      <c r="O35" s="273">
        <v>0</v>
      </c>
      <c r="P35" s="165">
        <f t="shared" si="2"/>
        <v>0</v>
      </c>
      <c r="Q35" s="275"/>
      <c r="R35" s="275"/>
      <c r="S35" s="166" t="str">
        <f t="shared" si="3"/>
        <v/>
      </c>
      <c r="T35" s="167" t="str">
        <f t="shared" si="4"/>
        <v>incomplet</v>
      </c>
      <c r="U35" s="168">
        <f t="shared" si="5"/>
        <v>0</v>
      </c>
      <c r="V35" s="166">
        <f t="shared" si="6"/>
        <v>0</v>
      </c>
      <c r="W35" s="166">
        <f t="shared" si="7"/>
        <v>0</v>
      </c>
      <c r="X35" s="276"/>
      <c r="Y35" s="276"/>
      <c r="Z35" s="169"/>
      <c r="AA35" s="170" t="str">
        <f t="shared" si="8"/>
        <v>ok</v>
      </c>
      <c r="AB35" s="170">
        <f t="shared" si="9"/>
        <v>0</v>
      </c>
    </row>
    <row r="36" spans="1:28" ht="46.2" customHeight="1" x14ac:dyDescent="0.3">
      <c r="A36" s="164">
        <v>11</v>
      </c>
      <c r="B36" s="266"/>
      <c r="C36" s="267"/>
      <c r="D36" s="268"/>
      <c r="E36" s="268"/>
      <c r="F36" s="268"/>
      <c r="G36" s="269"/>
      <c r="H36" s="267"/>
      <c r="I36" s="270"/>
      <c r="J36" s="270"/>
      <c r="K36" s="271"/>
      <c r="L36" s="272"/>
      <c r="M36" s="272"/>
      <c r="N36" s="273">
        <v>0</v>
      </c>
      <c r="O36" s="273">
        <v>0</v>
      </c>
      <c r="P36" s="165">
        <f t="shared" si="2"/>
        <v>0</v>
      </c>
      <c r="Q36" s="275"/>
      <c r="R36" s="275"/>
      <c r="S36" s="166" t="str">
        <f t="shared" si="3"/>
        <v/>
      </c>
      <c r="T36" s="167" t="str">
        <f t="shared" si="4"/>
        <v>incomplet</v>
      </c>
      <c r="U36" s="168">
        <f t="shared" si="5"/>
        <v>0</v>
      </c>
      <c r="V36" s="166">
        <f t="shared" si="6"/>
        <v>0</v>
      </c>
      <c r="W36" s="166">
        <f t="shared" si="7"/>
        <v>0</v>
      </c>
      <c r="X36" s="276"/>
      <c r="Y36" s="276"/>
      <c r="Z36" s="169"/>
      <c r="AA36" s="170" t="str">
        <f t="shared" si="8"/>
        <v>ok</v>
      </c>
      <c r="AB36" s="170">
        <f t="shared" si="9"/>
        <v>0</v>
      </c>
    </row>
    <row r="37" spans="1:28" ht="46.2" customHeight="1" x14ac:dyDescent="0.3">
      <c r="A37" s="164">
        <v>12</v>
      </c>
      <c r="B37" s="266"/>
      <c r="C37" s="267"/>
      <c r="D37" s="268"/>
      <c r="E37" s="268"/>
      <c r="F37" s="268"/>
      <c r="G37" s="269"/>
      <c r="H37" s="267"/>
      <c r="I37" s="270"/>
      <c r="J37" s="270"/>
      <c r="K37" s="271"/>
      <c r="L37" s="272"/>
      <c r="M37" s="272"/>
      <c r="N37" s="273">
        <v>0</v>
      </c>
      <c r="O37" s="273">
        <v>0</v>
      </c>
      <c r="P37" s="165">
        <f t="shared" si="2"/>
        <v>0</v>
      </c>
      <c r="Q37" s="275"/>
      <c r="R37" s="275"/>
      <c r="S37" s="166" t="str">
        <f t="shared" si="3"/>
        <v/>
      </c>
      <c r="T37" s="167" t="str">
        <f t="shared" si="4"/>
        <v>incomplet</v>
      </c>
      <c r="U37" s="168">
        <f t="shared" si="5"/>
        <v>0</v>
      </c>
      <c r="V37" s="166">
        <f t="shared" si="6"/>
        <v>0</v>
      </c>
      <c r="W37" s="166">
        <f t="shared" si="7"/>
        <v>0</v>
      </c>
      <c r="X37" s="276"/>
      <c r="Y37" s="276"/>
      <c r="Z37" s="169"/>
      <c r="AA37" s="170" t="str">
        <f t="shared" si="8"/>
        <v>ok</v>
      </c>
      <c r="AB37" s="170">
        <f t="shared" si="9"/>
        <v>0</v>
      </c>
    </row>
    <row r="38" spans="1:28" ht="46.2" customHeight="1" x14ac:dyDescent="0.3">
      <c r="A38" s="164">
        <v>13</v>
      </c>
      <c r="B38" s="266"/>
      <c r="C38" s="267"/>
      <c r="D38" s="268"/>
      <c r="E38" s="268"/>
      <c r="F38" s="268"/>
      <c r="G38" s="269"/>
      <c r="H38" s="267"/>
      <c r="I38" s="270"/>
      <c r="J38" s="270"/>
      <c r="K38" s="271"/>
      <c r="L38" s="272"/>
      <c r="M38" s="272"/>
      <c r="N38" s="273">
        <v>0</v>
      </c>
      <c r="O38" s="273">
        <v>0</v>
      </c>
      <c r="P38" s="165">
        <f t="shared" si="2"/>
        <v>0</v>
      </c>
      <c r="Q38" s="275"/>
      <c r="R38" s="275"/>
      <c r="S38" s="166" t="str">
        <f t="shared" si="3"/>
        <v/>
      </c>
      <c r="T38" s="167" t="str">
        <f t="shared" si="4"/>
        <v>incomplet</v>
      </c>
      <c r="U38" s="168">
        <f t="shared" si="5"/>
        <v>0</v>
      </c>
      <c r="V38" s="166">
        <f t="shared" si="6"/>
        <v>0</v>
      </c>
      <c r="W38" s="166">
        <f t="shared" si="7"/>
        <v>0</v>
      </c>
      <c r="X38" s="276"/>
      <c r="Y38" s="276"/>
      <c r="Z38" s="169"/>
      <c r="AA38" s="170" t="str">
        <f t="shared" si="8"/>
        <v>ok</v>
      </c>
      <c r="AB38" s="170">
        <f t="shared" si="9"/>
        <v>0</v>
      </c>
    </row>
    <row r="39" spans="1:28" ht="46.2" customHeight="1" x14ac:dyDescent="0.3">
      <c r="A39" s="164">
        <v>14</v>
      </c>
      <c r="B39" s="266"/>
      <c r="C39" s="267"/>
      <c r="D39" s="268"/>
      <c r="E39" s="268"/>
      <c r="F39" s="268"/>
      <c r="G39" s="269"/>
      <c r="H39" s="267"/>
      <c r="I39" s="270"/>
      <c r="J39" s="270"/>
      <c r="K39" s="271"/>
      <c r="L39" s="272"/>
      <c r="M39" s="272"/>
      <c r="N39" s="273">
        <v>0</v>
      </c>
      <c r="O39" s="273">
        <v>0</v>
      </c>
      <c r="P39" s="165">
        <f t="shared" si="2"/>
        <v>0</v>
      </c>
      <c r="Q39" s="275"/>
      <c r="R39" s="275"/>
      <c r="S39" s="166" t="str">
        <f t="shared" si="3"/>
        <v/>
      </c>
      <c r="T39" s="167" t="str">
        <f t="shared" si="4"/>
        <v>incomplet</v>
      </c>
      <c r="U39" s="168">
        <f t="shared" si="5"/>
        <v>0</v>
      </c>
      <c r="V39" s="166">
        <f t="shared" si="6"/>
        <v>0</v>
      </c>
      <c r="W39" s="166">
        <f t="shared" si="7"/>
        <v>0</v>
      </c>
      <c r="X39" s="276"/>
      <c r="Y39" s="276"/>
      <c r="Z39" s="169"/>
      <c r="AA39" s="170" t="str">
        <f t="shared" si="8"/>
        <v>ok</v>
      </c>
      <c r="AB39" s="170">
        <f t="shared" si="9"/>
        <v>0</v>
      </c>
    </row>
    <row r="40" spans="1:28" ht="46.2" customHeight="1" x14ac:dyDescent="0.3">
      <c r="A40" s="164">
        <v>15</v>
      </c>
      <c r="B40" s="266"/>
      <c r="C40" s="267"/>
      <c r="D40" s="268"/>
      <c r="E40" s="268"/>
      <c r="F40" s="268"/>
      <c r="G40" s="269"/>
      <c r="H40" s="267"/>
      <c r="I40" s="270"/>
      <c r="J40" s="270"/>
      <c r="K40" s="271"/>
      <c r="L40" s="272"/>
      <c r="M40" s="272"/>
      <c r="N40" s="273">
        <v>0</v>
      </c>
      <c r="O40" s="273">
        <v>0</v>
      </c>
      <c r="P40" s="165">
        <f t="shared" si="2"/>
        <v>0</v>
      </c>
      <c r="Q40" s="275"/>
      <c r="R40" s="275"/>
      <c r="S40" s="166" t="str">
        <f t="shared" si="3"/>
        <v/>
      </c>
      <c r="T40" s="167" t="str">
        <f t="shared" si="4"/>
        <v>incomplet</v>
      </c>
      <c r="U40" s="168">
        <f t="shared" si="5"/>
        <v>0</v>
      </c>
      <c r="V40" s="166">
        <f t="shared" si="6"/>
        <v>0</v>
      </c>
      <c r="W40" s="166">
        <f t="shared" si="7"/>
        <v>0</v>
      </c>
      <c r="X40" s="276"/>
      <c r="Y40" s="276"/>
      <c r="Z40" s="169"/>
      <c r="AA40" s="170" t="str">
        <f t="shared" si="8"/>
        <v>ok</v>
      </c>
      <c r="AB40" s="170">
        <f t="shared" si="9"/>
        <v>0</v>
      </c>
    </row>
    <row r="41" spans="1:28" ht="46.2" customHeight="1" x14ac:dyDescent="0.3">
      <c r="A41" s="164">
        <v>16</v>
      </c>
      <c r="B41" s="266"/>
      <c r="C41" s="267"/>
      <c r="D41" s="268"/>
      <c r="E41" s="268"/>
      <c r="F41" s="268"/>
      <c r="G41" s="269"/>
      <c r="H41" s="267"/>
      <c r="I41" s="270"/>
      <c r="J41" s="270"/>
      <c r="K41" s="271"/>
      <c r="L41" s="272"/>
      <c r="M41" s="272"/>
      <c r="N41" s="273">
        <v>0</v>
      </c>
      <c r="O41" s="273">
        <v>0</v>
      </c>
      <c r="P41" s="165">
        <f t="shared" si="2"/>
        <v>0</v>
      </c>
      <c r="Q41" s="275"/>
      <c r="R41" s="275"/>
      <c r="S41" s="166" t="str">
        <f t="shared" si="3"/>
        <v/>
      </c>
      <c r="T41" s="167" t="str">
        <f t="shared" si="4"/>
        <v>incomplet</v>
      </c>
      <c r="U41" s="168">
        <f t="shared" si="5"/>
        <v>0</v>
      </c>
      <c r="V41" s="166">
        <f t="shared" si="6"/>
        <v>0</v>
      </c>
      <c r="W41" s="166">
        <f t="shared" si="7"/>
        <v>0</v>
      </c>
      <c r="X41" s="276"/>
      <c r="Y41" s="276"/>
      <c r="Z41" s="169"/>
      <c r="AA41" s="170" t="str">
        <f t="shared" si="8"/>
        <v>ok</v>
      </c>
      <c r="AB41" s="170">
        <f t="shared" si="9"/>
        <v>0</v>
      </c>
    </row>
    <row r="42" spans="1:28" ht="46.2" customHeight="1" x14ac:dyDescent="0.3">
      <c r="A42" s="164">
        <v>17</v>
      </c>
      <c r="B42" s="266"/>
      <c r="C42" s="267"/>
      <c r="D42" s="268"/>
      <c r="E42" s="268"/>
      <c r="F42" s="268"/>
      <c r="G42" s="269"/>
      <c r="H42" s="274"/>
      <c r="I42" s="270"/>
      <c r="J42" s="270"/>
      <c r="K42" s="271"/>
      <c r="L42" s="272"/>
      <c r="M42" s="272"/>
      <c r="N42" s="273">
        <v>0</v>
      </c>
      <c r="O42" s="273">
        <v>0</v>
      </c>
      <c r="P42" s="165">
        <f t="shared" si="2"/>
        <v>0</v>
      </c>
      <c r="Q42" s="275"/>
      <c r="R42" s="275"/>
      <c r="S42" s="166" t="str">
        <f t="shared" si="3"/>
        <v/>
      </c>
      <c r="T42" s="167" t="str">
        <f t="shared" si="4"/>
        <v>incomplet</v>
      </c>
      <c r="U42" s="168">
        <f t="shared" si="5"/>
        <v>0</v>
      </c>
      <c r="V42" s="166">
        <f t="shared" si="6"/>
        <v>0</v>
      </c>
      <c r="W42" s="166">
        <f t="shared" si="7"/>
        <v>0</v>
      </c>
      <c r="X42" s="276"/>
      <c r="Y42" s="276"/>
      <c r="Z42" s="169"/>
      <c r="AA42" s="170" t="str">
        <f t="shared" si="8"/>
        <v>ok</v>
      </c>
      <c r="AB42" s="170">
        <f t="shared" si="9"/>
        <v>0</v>
      </c>
    </row>
    <row r="43" spans="1:28" ht="46.2" customHeight="1" x14ac:dyDescent="0.3">
      <c r="A43" s="164">
        <v>18</v>
      </c>
      <c r="B43" s="266"/>
      <c r="C43" s="267"/>
      <c r="D43" s="268"/>
      <c r="E43" s="268"/>
      <c r="F43" s="268"/>
      <c r="G43" s="269"/>
      <c r="H43" s="274"/>
      <c r="I43" s="270"/>
      <c r="J43" s="270"/>
      <c r="K43" s="271"/>
      <c r="L43" s="272"/>
      <c r="M43" s="272"/>
      <c r="N43" s="273">
        <v>0</v>
      </c>
      <c r="O43" s="273">
        <v>0</v>
      </c>
      <c r="P43" s="165">
        <f t="shared" si="2"/>
        <v>0</v>
      </c>
      <c r="Q43" s="275"/>
      <c r="R43" s="275"/>
      <c r="S43" s="166" t="str">
        <f t="shared" si="3"/>
        <v/>
      </c>
      <c r="T43" s="167" t="str">
        <f t="shared" si="4"/>
        <v>incomplet</v>
      </c>
      <c r="U43" s="168">
        <f t="shared" si="5"/>
        <v>0</v>
      </c>
      <c r="V43" s="166">
        <f t="shared" si="6"/>
        <v>0</v>
      </c>
      <c r="W43" s="166">
        <f t="shared" si="7"/>
        <v>0</v>
      </c>
      <c r="X43" s="276"/>
      <c r="Y43" s="276"/>
      <c r="Z43" s="169"/>
      <c r="AA43" s="170" t="str">
        <f t="shared" si="8"/>
        <v>ok</v>
      </c>
      <c r="AB43" s="170">
        <f t="shared" si="9"/>
        <v>0</v>
      </c>
    </row>
    <row r="44" spans="1:28" ht="46.2" customHeight="1" x14ac:dyDescent="0.3">
      <c r="A44" s="164">
        <v>19</v>
      </c>
      <c r="B44" s="266"/>
      <c r="C44" s="267"/>
      <c r="D44" s="268"/>
      <c r="E44" s="268"/>
      <c r="F44" s="268"/>
      <c r="G44" s="269"/>
      <c r="H44" s="274"/>
      <c r="I44" s="270"/>
      <c r="J44" s="270"/>
      <c r="K44" s="271"/>
      <c r="L44" s="272"/>
      <c r="M44" s="272"/>
      <c r="N44" s="273">
        <v>0</v>
      </c>
      <c r="O44" s="273">
        <v>0</v>
      </c>
      <c r="P44" s="165">
        <f t="shared" si="2"/>
        <v>0</v>
      </c>
      <c r="Q44" s="275"/>
      <c r="R44" s="275"/>
      <c r="S44" s="166" t="str">
        <f t="shared" si="3"/>
        <v/>
      </c>
      <c r="T44" s="167" t="str">
        <f t="shared" si="4"/>
        <v>incomplet</v>
      </c>
      <c r="U44" s="168">
        <f t="shared" si="5"/>
        <v>0</v>
      </c>
      <c r="V44" s="166">
        <f t="shared" si="6"/>
        <v>0</v>
      </c>
      <c r="W44" s="166">
        <f t="shared" si="7"/>
        <v>0</v>
      </c>
      <c r="X44" s="276"/>
      <c r="Y44" s="276"/>
      <c r="Z44" s="169"/>
      <c r="AA44" s="170" t="str">
        <f t="shared" si="8"/>
        <v>ok</v>
      </c>
      <c r="AB44" s="170">
        <f t="shared" si="9"/>
        <v>0</v>
      </c>
    </row>
    <row r="45" spans="1:28" ht="46.2" customHeight="1" x14ac:dyDescent="0.3">
      <c r="A45" s="164">
        <v>20</v>
      </c>
      <c r="B45" s="266"/>
      <c r="C45" s="267"/>
      <c r="D45" s="268"/>
      <c r="E45" s="268"/>
      <c r="F45" s="268"/>
      <c r="G45" s="269"/>
      <c r="H45" s="274"/>
      <c r="I45" s="270"/>
      <c r="J45" s="270"/>
      <c r="K45" s="271"/>
      <c r="L45" s="272"/>
      <c r="M45" s="272"/>
      <c r="N45" s="273">
        <v>0</v>
      </c>
      <c r="O45" s="273">
        <v>0</v>
      </c>
      <c r="P45" s="165">
        <f t="shared" si="2"/>
        <v>0</v>
      </c>
      <c r="Q45" s="275"/>
      <c r="R45" s="275"/>
      <c r="S45" s="166" t="str">
        <f t="shared" si="3"/>
        <v/>
      </c>
      <c r="T45" s="167" t="str">
        <f t="shared" si="4"/>
        <v>incomplet</v>
      </c>
      <c r="U45" s="168">
        <f t="shared" si="5"/>
        <v>0</v>
      </c>
      <c r="V45" s="166">
        <f t="shared" si="6"/>
        <v>0</v>
      </c>
      <c r="W45" s="166">
        <f t="shared" si="7"/>
        <v>0</v>
      </c>
      <c r="X45" s="276"/>
      <c r="Y45" s="276"/>
      <c r="Z45" s="169"/>
      <c r="AA45" s="170" t="str">
        <f t="shared" si="8"/>
        <v>ok</v>
      </c>
      <c r="AB45" s="170">
        <f t="shared" si="9"/>
        <v>0</v>
      </c>
    </row>
    <row r="46" spans="1:28" ht="46.2" customHeight="1" x14ac:dyDescent="0.3">
      <c r="A46" s="164">
        <v>21</v>
      </c>
      <c r="B46" s="266"/>
      <c r="C46" s="267"/>
      <c r="D46" s="268"/>
      <c r="E46" s="268"/>
      <c r="F46" s="268"/>
      <c r="G46" s="269"/>
      <c r="H46" s="274"/>
      <c r="I46" s="270"/>
      <c r="J46" s="270"/>
      <c r="K46" s="271"/>
      <c r="L46" s="272"/>
      <c r="M46" s="272"/>
      <c r="N46" s="273">
        <v>0</v>
      </c>
      <c r="O46" s="273">
        <v>0</v>
      </c>
      <c r="P46" s="165">
        <f t="shared" si="2"/>
        <v>0</v>
      </c>
      <c r="Q46" s="275"/>
      <c r="R46" s="275"/>
      <c r="S46" s="166" t="str">
        <f t="shared" si="3"/>
        <v/>
      </c>
      <c r="T46" s="167" t="str">
        <f t="shared" si="4"/>
        <v>incomplet</v>
      </c>
      <c r="U46" s="168">
        <f t="shared" si="5"/>
        <v>0</v>
      </c>
      <c r="V46" s="166">
        <f t="shared" si="6"/>
        <v>0</v>
      </c>
      <c r="W46" s="166">
        <f t="shared" si="7"/>
        <v>0</v>
      </c>
      <c r="X46" s="276"/>
      <c r="Y46" s="276"/>
      <c r="Z46" s="169"/>
      <c r="AA46" s="170" t="str">
        <f t="shared" si="8"/>
        <v>ok</v>
      </c>
      <c r="AB46" s="170">
        <f t="shared" si="9"/>
        <v>0</v>
      </c>
    </row>
    <row r="47" spans="1:28" ht="46.2" customHeight="1" x14ac:dyDescent="0.3">
      <c r="A47" s="164">
        <v>22</v>
      </c>
      <c r="B47" s="266"/>
      <c r="C47" s="267"/>
      <c r="D47" s="268"/>
      <c r="E47" s="268"/>
      <c r="F47" s="268"/>
      <c r="G47" s="269"/>
      <c r="H47" s="274"/>
      <c r="I47" s="270"/>
      <c r="J47" s="270"/>
      <c r="K47" s="271"/>
      <c r="L47" s="272"/>
      <c r="M47" s="272"/>
      <c r="N47" s="273">
        <v>0</v>
      </c>
      <c r="O47" s="273">
        <v>0</v>
      </c>
      <c r="P47" s="165">
        <f t="shared" si="2"/>
        <v>0</v>
      </c>
      <c r="Q47" s="275"/>
      <c r="R47" s="275"/>
      <c r="S47" s="166" t="str">
        <f t="shared" si="3"/>
        <v/>
      </c>
      <c r="T47" s="167" t="str">
        <f t="shared" si="4"/>
        <v>incomplet</v>
      </c>
      <c r="U47" s="168">
        <f t="shared" si="5"/>
        <v>0</v>
      </c>
      <c r="V47" s="166">
        <f t="shared" si="6"/>
        <v>0</v>
      </c>
      <c r="W47" s="166">
        <f t="shared" si="7"/>
        <v>0</v>
      </c>
      <c r="X47" s="276"/>
      <c r="Y47" s="276"/>
      <c r="Z47" s="169"/>
      <c r="AA47" s="170" t="str">
        <f t="shared" si="8"/>
        <v>ok</v>
      </c>
      <c r="AB47" s="170">
        <f t="shared" si="9"/>
        <v>0</v>
      </c>
    </row>
    <row r="48" spans="1:28" ht="46.2" customHeight="1" x14ac:dyDescent="0.3">
      <c r="A48" s="164">
        <v>23</v>
      </c>
      <c r="B48" s="266"/>
      <c r="C48" s="267"/>
      <c r="D48" s="268"/>
      <c r="E48" s="268"/>
      <c r="F48" s="268"/>
      <c r="G48" s="269"/>
      <c r="H48" s="274"/>
      <c r="I48" s="270"/>
      <c r="J48" s="270"/>
      <c r="K48" s="271"/>
      <c r="L48" s="272"/>
      <c r="M48" s="272"/>
      <c r="N48" s="273">
        <v>0</v>
      </c>
      <c r="O48" s="273">
        <v>0</v>
      </c>
      <c r="P48" s="165">
        <f t="shared" si="2"/>
        <v>0</v>
      </c>
      <c r="Q48" s="275"/>
      <c r="R48" s="275"/>
      <c r="S48" s="166" t="str">
        <f t="shared" si="3"/>
        <v/>
      </c>
      <c r="T48" s="167" t="str">
        <f t="shared" si="4"/>
        <v>incomplet</v>
      </c>
      <c r="U48" s="168">
        <f t="shared" si="5"/>
        <v>0</v>
      </c>
      <c r="V48" s="166">
        <f t="shared" si="6"/>
        <v>0</v>
      </c>
      <c r="W48" s="166">
        <f t="shared" si="7"/>
        <v>0</v>
      </c>
      <c r="X48" s="276"/>
      <c r="Y48" s="276"/>
      <c r="Z48" s="169"/>
      <c r="AA48" s="170" t="str">
        <f t="shared" si="8"/>
        <v>ok</v>
      </c>
      <c r="AB48" s="170">
        <f t="shared" si="9"/>
        <v>0</v>
      </c>
    </row>
    <row r="49" spans="1:28" ht="46.2" customHeight="1" x14ac:dyDescent="0.3">
      <c r="A49" s="164">
        <v>24</v>
      </c>
      <c r="B49" s="266"/>
      <c r="C49" s="267"/>
      <c r="D49" s="268"/>
      <c r="E49" s="268"/>
      <c r="F49" s="268"/>
      <c r="G49" s="269"/>
      <c r="H49" s="274"/>
      <c r="I49" s="270"/>
      <c r="J49" s="270"/>
      <c r="K49" s="271"/>
      <c r="L49" s="272"/>
      <c r="M49" s="272"/>
      <c r="N49" s="273">
        <v>0</v>
      </c>
      <c r="O49" s="273">
        <v>0</v>
      </c>
      <c r="P49" s="165">
        <f t="shared" si="2"/>
        <v>0</v>
      </c>
      <c r="Q49" s="275"/>
      <c r="R49" s="275"/>
      <c r="S49" s="166" t="str">
        <f t="shared" si="3"/>
        <v/>
      </c>
      <c r="T49" s="167" t="str">
        <f t="shared" si="4"/>
        <v>incomplet</v>
      </c>
      <c r="U49" s="168">
        <f t="shared" si="5"/>
        <v>0</v>
      </c>
      <c r="V49" s="166">
        <f t="shared" si="6"/>
        <v>0</v>
      </c>
      <c r="W49" s="166">
        <f t="shared" si="7"/>
        <v>0</v>
      </c>
      <c r="X49" s="276"/>
      <c r="Y49" s="276"/>
      <c r="Z49" s="169"/>
      <c r="AA49" s="170" t="str">
        <f t="shared" si="8"/>
        <v>ok</v>
      </c>
      <c r="AB49" s="170">
        <f t="shared" si="9"/>
        <v>0</v>
      </c>
    </row>
    <row r="50" spans="1:28" ht="46.2" customHeight="1" x14ac:dyDescent="0.3">
      <c r="A50" s="164">
        <v>25</v>
      </c>
      <c r="B50" s="266"/>
      <c r="C50" s="267"/>
      <c r="D50" s="268"/>
      <c r="E50" s="268"/>
      <c r="F50" s="268"/>
      <c r="G50" s="269"/>
      <c r="H50" s="274"/>
      <c r="I50" s="270"/>
      <c r="J50" s="270"/>
      <c r="K50" s="271"/>
      <c r="L50" s="272"/>
      <c r="M50" s="272"/>
      <c r="N50" s="273">
        <v>0</v>
      </c>
      <c r="O50" s="273">
        <v>0</v>
      </c>
      <c r="P50" s="165">
        <f t="shared" si="2"/>
        <v>0</v>
      </c>
      <c r="Q50" s="275"/>
      <c r="R50" s="275"/>
      <c r="S50" s="166" t="str">
        <f t="shared" si="3"/>
        <v/>
      </c>
      <c r="T50" s="167" t="str">
        <f t="shared" si="4"/>
        <v>incomplet</v>
      </c>
      <c r="U50" s="168">
        <f t="shared" si="5"/>
        <v>0</v>
      </c>
      <c r="V50" s="166">
        <f t="shared" si="6"/>
        <v>0</v>
      </c>
      <c r="W50" s="166">
        <f t="shared" si="7"/>
        <v>0</v>
      </c>
      <c r="X50" s="276"/>
      <c r="Y50" s="276"/>
      <c r="Z50" s="169"/>
      <c r="AA50" s="170" t="str">
        <f t="shared" si="8"/>
        <v>ok</v>
      </c>
      <c r="AB50" s="170">
        <f t="shared" si="9"/>
        <v>0</v>
      </c>
    </row>
    <row r="51" spans="1:28" ht="46.2" customHeight="1" x14ac:dyDescent="0.3">
      <c r="A51" s="164">
        <v>26</v>
      </c>
      <c r="B51" s="266"/>
      <c r="C51" s="267"/>
      <c r="D51" s="268"/>
      <c r="E51" s="268"/>
      <c r="F51" s="268"/>
      <c r="G51" s="269"/>
      <c r="H51" s="274"/>
      <c r="I51" s="270"/>
      <c r="J51" s="270"/>
      <c r="K51" s="271"/>
      <c r="L51" s="272"/>
      <c r="M51" s="272"/>
      <c r="N51" s="273">
        <v>0</v>
      </c>
      <c r="O51" s="273">
        <v>0</v>
      </c>
      <c r="P51" s="165">
        <f t="shared" si="2"/>
        <v>0</v>
      </c>
      <c r="Q51" s="275"/>
      <c r="R51" s="275"/>
      <c r="S51" s="166" t="str">
        <f t="shared" si="3"/>
        <v/>
      </c>
      <c r="T51" s="167" t="str">
        <f t="shared" si="4"/>
        <v>incomplet</v>
      </c>
      <c r="U51" s="168">
        <f t="shared" si="5"/>
        <v>0</v>
      </c>
      <c r="V51" s="166">
        <f t="shared" si="6"/>
        <v>0</v>
      </c>
      <c r="W51" s="166">
        <f t="shared" si="7"/>
        <v>0</v>
      </c>
      <c r="X51" s="276"/>
      <c r="Y51" s="276"/>
      <c r="Z51" s="169"/>
      <c r="AA51" s="170" t="str">
        <f t="shared" si="8"/>
        <v>ok</v>
      </c>
      <c r="AB51" s="170">
        <f t="shared" si="9"/>
        <v>0</v>
      </c>
    </row>
    <row r="52" spans="1:28" ht="46.2" customHeight="1" x14ac:dyDescent="0.3">
      <c r="A52" s="164">
        <v>27</v>
      </c>
      <c r="B52" s="266"/>
      <c r="C52" s="267"/>
      <c r="D52" s="268"/>
      <c r="E52" s="268"/>
      <c r="F52" s="268"/>
      <c r="G52" s="269"/>
      <c r="H52" s="274"/>
      <c r="I52" s="270"/>
      <c r="J52" s="270"/>
      <c r="K52" s="271"/>
      <c r="L52" s="272"/>
      <c r="M52" s="272"/>
      <c r="N52" s="273">
        <v>0</v>
      </c>
      <c r="O52" s="273">
        <v>0</v>
      </c>
      <c r="P52" s="165">
        <f t="shared" si="2"/>
        <v>0</v>
      </c>
      <c r="Q52" s="275"/>
      <c r="R52" s="275"/>
      <c r="S52" s="166" t="str">
        <f t="shared" si="3"/>
        <v/>
      </c>
      <c r="T52" s="167" t="str">
        <f t="shared" si="4"/>
        <v>incomplet</v>
      </c>
      <c r="U52" s="168">
        <f t="shared" si="5"/>
        <v>0</v>
      </c>
      <c r="V52" s="166">
        <f t="shared" si="6"/>
        <v>0</v>
      </c>
      <c r="W52" s="166">
        <f t="shared" si="7"/>
        <v>0</v>
      </c>
      <c r="X52" s="276"/>
      <c r="Y52" s="276"/>
      <c r="Z52" s="169"/>
      <c r="AA52" s="170" t="str">
        <f t="shared" si="8"/>
        <v>ok</v>
      </c>
      <c r="AB52" s="170">
        <f t="shared" si="9"/>
        <v>0</v>
      </c>
    </row>
    <row r="53" spans="1:28" ht="46.2" customHeight="1" x14ac:dyDescent="0.3">
      <c r="A53" s="164">
        <v>28</v>
      </c>
      <c r="B53" s="266"/>
      <c r="C53" s="267"/>
      <c r="D53" s="268"/>
      <c r="E53" s="268"/>
      <c r="F53" s="268"/>
      <c r="G53" s="269"/>
      <c r="H53" s="274"/>
      <c r="I53" s="270"/>
      <c r="J53" s="270"/>
      <c r="K53" s="271"/>
      <c r="L53" s="272"/>
      <c r="M53" s="272"/>
      <c r="N53" s="273">
        <v>0</v>
      </c>
      <c r="O53" s="273">
        <v>0</v>
      </c>
      <c r="P53" s="165">
        <f t="shared" si="2"/>
        <v>0</v>
      </c>
      <c r="Q53" s="275"/>
      <c r="R53" s="275"/>
      <c r="S53" s="166" t="str">
        <f t="shared" si="3"/>
        <v/>
      </c>
      <c r="T53" s="167" t="str">
        <f t="shared" si="4"/>
        <v>incomplet</v>
      </c>
      <c r="U53" s="168">
        <f t="shared" si="5"/>
        <v>0</v>
      </c>
      <c r="V53" s="166">
        <f t="shared" si="6"/>
        <v>0</v>
      </c>
      <c r="W53" s="166">
        <f t="shared" si="7"/>
        <v>0</v>
      </c>
      <c r="X53" s="276"/>
      <c r="Y53" s="276"/>
      <c r="Z53" s="169"/>
      <c r="AA53" s="170" t="str">
        <f t="shared" si="8"/>
        <v>ok</v>
      </c>
      <c r="AB53" s="170">
        <f t="shared" si="9"/>
        <v>0</v>
      </c>
    </row>
    <row r="54" spans="1:28" ht="46.2" customHeight="1" x14ac:dyDescent="0.3">
      <c r="A54" s="164">
        <v>29</v>
      </c>
      <c r="B54" s="266"/>
      <c r="C54" s="267"/>
      <c r="D54" s="268"/>
      <c r="E54" s="268"/>
      <c r="F54" s="268"/>
      <c r="G54" s="269"/>
      <c r="H54" s="274"/>
      <c r="I54" s="270"/>
      <c r="J54" s="270"/>
      <c r="K54" s="271"/>
      <c r="L54" s="272"/>
      <c r="M54" s="272"/>
      <c r="N54" s="273">
        <v>0</v>
      </c>
      <c r="O54" s="273">
        <v>0</v>
      </c>
      <c r="P54" s="165">
        <f t="shared" si="2"/>
        <v>0</v>
      </c>
      <c r="Q54" s="275"/>
      <c r="R54" s="275"/>
      <c r="S54" s="166" t="str">
        <f t="shared" si="3"/>
        <v/>
      </c>
      <c r="T54" s="167" t="str">
        <f t="shared" si="4"/>
        <v>incomplet</v>
      </c>
      <c r="U54" s="168">
        <f t="shared" si="5"/>
        <v>0</v>
      </c>
      <c r="V54" s="166">
        <f t="shared" si="6"/>
        <v>0</v>
      </c>
      <c r="W54" s="166">
        <f t="shared" si="7"/>
        <v>0</v>
      </c>
      <c r="X54" s="276"/>
      <c r="Y54" s="276"/>
      <c r="Z54" s="169"/>
      <c r="AA54" s="170" t="str">
        <f t="shared" si="8"/>
        <v>ok</v>
      </c>
      <c r="AB54" s="170">
        <f t="shared" si="9"/>
        <v>0</v>
      </c>
    </row>
    <row r="55" spans="1:28" ht="46.2" customHeight="1" x14ac:dyDescent="0.3">
      <c r="A55" s="164">
        <v>30</v>
      </c>
      <c r="B55" s="266"/>
      <c r="C55" s="267"/>
      <c r="D55" s="268"/>
      <c r="E55" s="268"/>
      <c r="F55" s="268"/>
      <c r="G55" s="269"/>
      <c r="H55" s="274"/>
      <c r="I55" s="270"/>
      <c r="J55" s="270"/>
      <c r="K55" s="271"/>
      <c r="L55" s="272"/>
      <c r="M55" s="272"/>
      <c r="N55" s="273">
        <v>0</v>
      </c>
      <c r="O55" s="273">
        <v>0</v>
      </c>
      <c r="P55" s="165">
        <f t="shared" si="2"/>
        <v>0</v>
      </c>
      <c r="Q55" s="275"/>
      <c r="R55" s="275"/>
      <c r="S55" s="166" t="str">
        <f t="shared" si="3"/>
        <v/>
      </c>
      <c r="T55" s="167" t="str">
        <f t="shared" si="4"/>
        <v>incomplet</v>
      </c>
      <c r="U55" s="168">
        <f t="shared" si="5"/>
        <v>0</v>
      </c>
      <c r="V55" s="166">
        <f t="shared" si="6"/>
        <v>0</v>
      </c>
      <c r="W55" s="166">
        <f t="shared" si="7"/>
        <v>0</v>
      </c>
      <c r="X55" s="276"/>
      <c r="Y55" s="276"/>
      <c r="Z55" s="169"/>
      <c r="AA55" s="170" t="str">
        <f t="shared" si="8"/>
        <v>ok</v>
      </c>
      <c r="AB55" s="170">
        <f t="shared" si="9"/>
        <v>0</v>
      </c>
    </row>
    <row r="56" spans="1:28" ht="46.2" customHeight="1" x14ac:dyDescent="0.3">
      <c r="A56" s="164">
        <v>31</v>
      </c>
      <c r="B56" s="266"/>
      <c r="C56" s="267"/>
      <c r="D56" s="268"/>
      <c r="E56" s="268"/>
      <c r="F56" s="268"/>
      <c r="G56" s="269"/>
      <c r="H56" s="274"/>
      <c r="I56" s="270"/>
      <c r="J56" s="270"/>
      <c r="K56" s="271"/>
      <c r="L56" s="272"/>
      <c r="M56" s="272"/>
      <c r="N56" s="273">
        <v>0</v>
      </c>
      <c r="O56" s="273">
        <v>0</v>
      </c>
      <c r="P56" s="165">
        <f t="shared" si="2"/>
        <v>0</v>
      </c>
      <c r="Q56" s="275"/>
      <c r="R56" s="275"/>
      <c r="S56" s="166" t="str">
        <f t="shared" si="3"/>
        <v/>
      </c>
      <c r="T56" s="167" t="str">
        <f t="shared" si="4"/>
        <v>incomplet</v>
      </c>
      <c r="U56" s="168">
        <f t="shared" si="5"/>
        <v>0</v>
      </c>
      <c r="V56" s="166">
        <f t="shared" si="6"/>
        <v>0</v>
      </c>
      <c r="W56" s="166">
        <f t="shared" si="7"/>
        <v>0</v>
      </c>
      <c r="X56" s="276"/>
      <c r="Y56" s="276"/>
      <c r="Z56" s="169"/>
      <c r="AA56" s="170" t="str">
        <f t="shared" si="8"/>
        <v>ok</v>
      </c>
      <c r="AB56" s="170">
        <f t="shared" si="9"/>
        <v>0</v>
      </c>
    </row>
    <row r="57" spans="1:28" ht="46.2" customHeight="1" x14ac:dyDescent="0.3">
      <c r="A57" s="164">
        <v>32</v>
      </c>
      <c r="B57" s="266"/>
      <c r="C57" s="267"/>
      <c r="D57" s="268"/>
      <c r="E57" s="268"/>
      <c r="F57" s="268"/>
      <c r="G57" s="269"/>
      <c r="H57" s="274"/>
      <c r="I57" s="270"/>
      <c r="J57" s="270"/>
      <c r="K57" s="271"/>
      <c r="L57" s="272"/>
      <c r="M57" s="272"/>
      <c r="N57" s="273">
        <v>0</v>
      </c>
      <c r="O57" s="273">
        <v>0</v>
      </c>
      <c r="P57" s="165">
        <f t="shared" si="2"/>
        <v>0</v>
      </c>
      <c r="Q57" s="275"/>
      <c r="R57" s="275"/>
      <c r="S57" s="166" t="str">
        <f t="shared" si="3"/>
        <v/>
      </c>
      <c r="T57" s="167" t="str">
        <f t="shared" si="4"/>
        <v>incomplet</v>
      </c>
      <c r="U57" s="168">
        <f t="shared" si="5"/>
        <v>0</v>
      </c>
      <c r="V57" s="166">
        <f t="shared" si="6"/>
        <v>0</v>
      </c>
      <c r="W57" s="166">
        <f t="shared" si="7"/>
        <v>0</v>
      </c>
      <c r="X57" s="276"/>
      <c r="Y57" s="276"/>
      <c r="Z57" s="169"/>
      <c r="AA57" s="170" t="str">
        <f t="shared" si="8"/>
        <v>ok</v>
      </c>
      <c r="AB57" s="170">
        <f t="shared" si="9"/>
        <v>0</v>
      </c>
    </row>
    <row r="58" spans="1:28" ht="46.2" customHeight="1" x14ac:dyDescent="0.3">
      <c r="A58" s="164">
        <v>33</v>
      </c>
      <c r="B58" s="266"/>
      <c r="C58" s="267"/>
      <c r="D58" s="268"/>
      <c r="E58" s="268"/>
      <c r="F58" s="268"/>
      <c r="G58" s="269"/>
      <c r="H58" s="274"/>
      <c r="I58" s="270"/>
      <c r="J58" s="270"/>
      <c r="K58" s="271"/>
      <c r="L58" s="272"/>
      <c r="M58" s="272"/>
      <c r="N58" s="273">
        <v>0</v>
      </c>
      <c r="O58" s="273">
        <v>0</v>
      </c>
      <c r="P58" s="165">
        <f t="shared" si="2"/>
        <v>0</v>
      </c>
      <c r="Q58" s="275"/>
      <c r="R58" s="275"/>
      <c r="S58" s="166" t="str">
        <f t="shared" si="3"/>
        <v/>
      </c>
      <c r="T58" s="167" t="str">
        <f t="shared" si="4"/>
        <v>incomplet</v>
      </c>
      <c r="U58" s="168">
        <f t="shared" si="5"/>
        <v>0</v>
      </c>
      <c r="V58" s="166">
        <f t="shared" si="6"/>
        <v>0</v>
      </c>
      <c r="W58" s="166">
        <f t="shared" si="7"/>
        <v>0</v>
      </c>
      <c r="X58" s="276"/>
      <c r="Y58" s="276"/>
      <c r="Z58" s="169"/>
      <c r="AA58" s="170" t="str">
        <f t="shared" si="8"/>
        <v>ok</v>
      </c>
      <c r="AB58" s="170">
        <f t="shared" si="9"/>
        <v>0</v>
      </c>
    </row>
    <row r="59" spans="1:28" ht="46.2" customHeight="1" x14ac:dyDescent="0.3">
      <c r="A59" s="164">
        <v>34</v>
      </c>
      <c r="B59" s="266"/>
      <c r="C59" s="267"/>
      <c r="D59" s="268"/>
      <c r="E59" s="268"/>
      <c r="F59" s="268"/>
      <c r="G59" s="269"/>
      <c r="H59" s="274"/>
      <c r="I59" s="270"/>
      <c r="J59" s="270"/>
      <c r="K59" s="271"/>
      <c r="L59" s="272"/>
      <c r="M59" s="272"/>
      <c r="N59" s="273">
        <v>0</v>
      </c>
      <c r="O59" s="273">
        <v>0</v>
      </c>
      <c r="P59" s="165">
        <f t="shared" si="2"/>
        <v>0</v>
      </c>
      <c r="Q59" s="275"/>
      <c r="R59" s="275"/>
      <c r="S59" s="166" t="str">
        <f t="shared" si="3"/>
        <v/>
      </c>
      <c r="T59" s="167" t="str">
        <f t="shared" si="4"/>
        <v>incomplet</v>
      </c>
      <c r="U59" s="168">
        <f t="shared" si="5"/>
        <v>0</v>
      </c>
      <c r="V59" s="166">
        <f t="shared" si="6"/>
        <v>0</v>
      </c>
      <c r="W59" s="166">
        <f t="shared" si="7"/>
        <v>0</v>
      </c>
      <c r="X59" s="276"/>
      <c r="Y59" s="276"/>
      <c r="Z59" s="169"/>
      <c r="AA59" s="170" t="str">
        <f t="shared" si="8"/>
        <v>ok</v>
      </c>
      <c r="AB59" s="170">
        <f t="shared" si="9"/>
        <v>0</v>
      </c>
    </row>
    <row r="60" spans="1:28" ht="46.2" customHeight="1" x14ac:dyDescent="0.3">
      <c r="A60" s="164">
        <v>35</v>
      </c>
      <c r="B60" s="266"/>
      <c r="C60" s="267"/>
      <c r="D60" s="268"/>
      <c r="E60" s="268"/>
      <c r="F60" s="268"/>
      <c r="G60" s="269"/>
      <c r="H60" s="274"/>
      <c r="I60" s="270"/>
      <c r="J60" s="270"/>
      <c r="K60" s="271"/>
      <c r="L60" s="272"/>
      <c r="M60" s="272"/>
      <c r="N60" s="273">
        <v>0</v>
      </c>
      <c r="O60" s="273">
        <v>0</v>
      </c>
      <c r="P60" s="165">
        <f t="shared" si="2"/>
        <v>0</v>
      </c>
      <c r="Q60" s="275"/>
      <c r="R60" s="275"/>
      <c r="S60" s="166" t="str">
        <f t="shared" si="3"/>
        <v/>
      </c>
      <c r="T60" s="167" t="str">
        <f t="shared" si="4"/>
        <v>incomplet</v>
      </c>
      <c r="U60" s="168">
        <f t="shared" si="5"/>
        <v>0</v>
      </c>
      <c r="V60" s="166">
        <f t="shared" si="6"/>
        <v>0</v>
      </c>
      <c r="W60" s="166">
        <f t="shared" si="7"/>
        <v>0</v>
      </c>
      <c r="X60" s="276"/>
      <c r="Y60" s="276"/>
      <c r="Z60" s="169"/>
      <c r="AA60" s="170" t="str">
        <f t="shared" si="8"/>
        <v>ok</v>
      </c>
      <c r="AB60" s="170">
        <f t="shared" si="9"/>
        <v>0</v>
      </c>
    </row>
    <row r="61" spans="1:28" ht="46.2" customHeight="1" x14ac:dyDescent="0.3">
      <c r="A61" s="164">
        <v>36</v>
      </c>
      <c r="B61" s="266"/>
      <c r="C61" s="267"/>
      <c r="D61" s="268"/>
      <c r="E61" s="268"/>
      <c r="F61" s="268"/>
      <c r="G61" s="269"/>
      <c r="H61" s="274"/>
      <c r="I61" s="270"/>
      <c r="J61" s="270"/>
      <c r="K61" s="271"/>
      <c r="L61" s="272"/>
      <c r="M61" s="272"/>
      <c r="N61" s="273">
        <v>0</v>
      </c>
      <c r="O61" s="273">
        <v>0</v>
      </c>
      <c r="P61" s="165">
        <f t="shared" si="2"/>
        <v>0</v>
      </c>
      <c r="Q61" s="275"/>
      <c r="R61" s="275"/>
      <c r="S61" s="166" t="str">
        <f t="shared" si="3"/>
        <v/>
      </c>
      <c r="T61" s="167" t="str">
        <f t="shared" si="4"/>
        <v>incomplet</v>
      </c>
      <c r="U61" s="168">
        <f t="shared" si="5"/>
        <v>0</v>
      </c>
      <c r="V61" s="166">
        <f t="shared" si="6"/>
        <v>0</v>
      </c>
      <c r="W61" s="166">
        <f t="shared" si="7"/>
        <v>0</v>
      </c>
      <c r="X61" s="276"/>
      <c r="Y61" s="276"/>
      <c r="Z61" s="169"/>
      <c r="AA61" s="170" t="str">
        <f t="shared" si="8"/>
        <v>ok</v>
      </c>
      <c r="AB61" s="170">
        <f t="shared" si="9"/>
        <v>0</v>
      </c>
    </row>
    <row r="62" spans="1:28" ht="46.2" customHeight="1" x14ac:dyDescent="0.3">
      <c r="A62" s="164">
        <v>37</v>
      </c>
      <c r="B62" s="266"/>
      <c r="C62" s="267"/>
      <c r="D62" s="268"/>
      <c r="E62" s="268"/>
      <c r="F62" s="268"/>
      <c r="G62" s="269"/>
      <c r="H62" s="274"/>
      <c r="I62" s="270"/>
      <c r="J62" s="270"/>
      <c r="K62" s="271"/>
      <c r="L62" s="272"/>
      <c r="M62" s="272"/>
      <c r="N62" s="273">
        <v>0</v>
      </c>
      <c r="O62" s="273">
        <v>0</v>
      </c>
      <c r="P62" s="165">
        <f t="shared" si="2"/>
        <v>0</v>
      </c>
      <c r="Q62" s="275"/>
      <c r="R62" s="275"/>
      <c r="S62" s="166" t="str">
        <f t="shared" si="3"/>
        <v/>
      </c>
      <c r="T62" s="167" t="str">
        <f t="shared" si="4"/>
        <v>incomplet</v>
      </c>
      <c r="U62" s="168">
        <f t="shared" si="5"/>
        <v>0</v>
      </c>
      <c r="V62" s="166">
        <f t="shared" si="6"/>
        <v>0</v>
      </c>
      <c r="W62" s="166">
        <f t="shared" si="7"/>
        <v>0</v>
      </c>
      <c r="X62" s="276"/>
      <c r="Y62" s="276"/>
      <c r="Z62" s="169"/>
      <c r="AA62" s="170" t="str">
        <f t="shared" si="8"/>
        <v>ok</v>
      </c>
      <c r="AB62" s="170">
        <f t="shared" si="9"/>
        <v>0</v>
      </c>
    </row>
    <row r="63" spans="1:28" ht="46.2" customHeight="1" x14ac:dyDescent="0.3">
      <c r="A63" s="164">
        <v>38</v>
      </c>
      <c r="B63" s="266"/>
      <c r="C63" s="267"/>
      <c r="D63" s="268"/>
      <c r="E63" s="268"/>
      <c r="F63" s="268"/>
      <c r="G63" s="269"/>
      <c r="H63" s="274"/>
      <c r="I63" s="270"/>
      <c r="J63" s="270"/>
      <c r="K63" s="271"/>
      <c r="L63" s="272"/>
      <c r="M63" s="272"/>
      <c r="N63" s="273">
        <v>0</v>
      </c>
      <c r="O63" s="273">
        <v>0</v>
      </c>
      <c r="P63" s="165">
        <f t="shared" si="2"/>
        <v>0</v>
      </c>
      <c r="Q63" s="275"/>
      <c r="R63" s="275"/>
      <c r="S63" s="166" t="str">
        <f t="shared" si="3"/>
        <v/>
      </c>
      <c r="T63" s="167" t="str">
        <f t="shared" si="4"/>
        <v>incomplet</v>
      </c>
      <c r="U63" s="168">
        <f t="shared" si="5"/>
        <v>0</v>
      </c>
      <c r="V63" s="166">
        <f t="shared" si="6"/>
        <v>0</v>
      </c>
      <c r="W63" s="166">
        <f t="shared" si="7"/>
        <v>0</v>
      </c>
      <c r="X63" s="276"/>
      <c r="Y63" s="276"/>
      <c r="Z63" s="169"/>
      <c r="AA63" s="170" t="str">
        <f t="shared" si="8"/>
        <v>ok</v>
      </c>
      <c r="AB63" s="170">
        <f t="shared" si="9"/>
        <v>0</v>
      </c>
    </row>
    <row r="64" spans="1:28" ht="46.2" customHeight="1" x14ac:dyDescent="0.3">
      <c r="A64" s="164">
        <v>39</v>
      </c>
      <c r="B64" s="266"/>
      <c r="C64" s="267"/>
      <c r="D64" s="268"/>
      <c r="E64" s="268"/>
      <c r="F64" s="268"/>
      <c r="G64" s="269"/>
      <c r="H64" s="274"/>
      <c r="I64" s="270"/>
      <c r="J64" s="270"/>
      <c r="K64" s="271"/>
      <c r="L64" s="272"/>
      <c r="M64" s="272"/>
      <c r="N64" s="273">
        <v>0</v>
      </c>
      <c r="O64" s="273">
        <v>0</v>
      </c>
      <c r="P64" s="165">
        <f t="shared" si="2"/>
        <v>0</v>
      </c>
      <c r="Q64" s="275"/>
      <c r="R64" s="275"/>
      <c r="S64" s="166" t="str">
        <f t="shared" si="3"/>
        <v/>
      </c>
      <c r="T64" s="167" t="str">
        <f t="shared" si="4"/>
        <v>incomplet</v>
      </c>
      <c r="U64" s="168">
        <f t="shared" si="5"/>
        <v>0</v>
      </c>
      <c r="V64" s="166">
        <f t="shared" si="6"/>
        <v>0</v>
      </c>
      <c r="W64" s="166">
        <f t="shared" si="7"/>
        <v>0</v>
      </c>
      <c r="X64" s="276"/>
      <c r="Y64" s="276"/>
      <c r="Z64" s="169"/>
      <c r="AA64" s="170" t="str">
        <f t="shared" si="8"/>
        <v>ok</v>
      </c>
      <c r="AB64" s="170">
        <f t="shared" si="9"/>
        <v>0</v>
      </c>
    </row>
    <row r="65" spans="1:28" ht="46.2" customHeight="1" x14ac:dyDescent="0.3">
      <c r="A65" s="164">
        <v>40</v>
      </c>
      <c r="B65" s="266"/>
      <c r="C65" s="267"/>
      <c r="D65" s="268"/>
      <c r="E65" s="268"/>
      <c r="F65" s="268"/>
      <c r="G65" s="269"/>
      <c r="H65" s="274"/>
      <c r="I65" s="270"/>
      <c r="J65" s="270"/>
      <c r="K65" s="271"/>
      <c r="L65" s="272"/>
      <c r="M65" s="272"/>
      <c r="N65" s="273">
        <v>0</v>
      </c>
      <c r="O65" s="273">
        <v>0</v>
      </c>
      <c r="P65" s="165">
        <f t="shared" si="2"/>
        <v>0</v>
      </c>
      <c r="Q65" s="275"/>
      <c r="R65" s="275"/>
      <c r="S65" s="166" t="str">
        <f t="shared" si="3"/>
        <v/>
      </c>
      <c r="T65" s="167" t="str">
        <f t="shared" si="4"/>
        <v>incomplet</v>
      </c>
      <c r="U65" s="168">
        <f t="shared" si="5"/>
        <v>0</v>
      </c>
      <c r="V65" s="166">
        <f t="shared" si="6"/>
        <v>0</v>
      </c>
      <c r="W65" s="166">
        <f t="shared" si="7"/>
        <v>0</v>
      </c>
      <c r="X65" s="276"/>
      <c r="Y65" s="276"/>
      <c r="Z65" s="169"/>
      <c r="AA65" s="170" t="str">
        <f t="shared" si="8"/>
        <v>ok</v>
      </c>
      <c r="AB65" s="170">
        <f t="shared" si="9"/>
        <v>0</v>
      </c>
    </row>
    <row r="66" spans="1:28" ht="46.2" customHeight="1" x14ac:dyDescent="0.3">
      <c r="A66" s="164">
        <v>41</v>
      </c>
      <c r="B66" s="266"/>
      <c r="C66" s="267"/>
      <c r="D66" s="268"/>
      <c r="E66" s="268"/>
      <c r="F66" s="268"/>
      <c r="G66" s="269"/>
      <c r="H66" s="274"/>
      <c r="I66" s="270"/>
      <c r="J66" s="270"/>
      <c r="K66" s="271"/>
      <c r="L66" s="272"/>
      <c r="M66" s="272"/>
      <c r="N66" s="273">
        <v>0</v>
      </c>
      <c r="O66" s="273">
        <v>0</v>
      </c>
      <c r="P66" s="165">
        <f t="shared" si="2"/>
        <v>0</v>
      </c>
      <c r="Q66" s="275"/>
      <c r="R66" s="275"/>
      <c r="S66" s="166" t="str">
        <f t="shared" si="3"/>
        <v/>
      </c>
      <c r="T66" s="167" t="str">
        <f t="shared" si="4"/>
        <v>incomplet</v>
      </c>
      <c r="U66" s="168">
        <f t="shared" si="5"/>
        <v>0</v>
      </c>
      <c r="V66" s="166">
        <f t="shared" si="6"/>
        <v>0</v>
      </c>
      <c r="W66" s="166">
        <f t="shared" si="7"/>
        <v>0</v>
      </c>
      <c r="X66" s="276"/>
      <c r="Y66" s="276"/>
      <c r="Z66" s="169"/>
      <c r="AA66" s="170" t="str">
        <f t="shared" si="8"/>
        <v>ok</v>
      </c>
      <c r="AB66" s="170">
        <f t="shared" si="9"/>
        <v>0</v>
      </c>
    </row>
    <row r="67" spans="1:28" ht="46.2" customHeight="1" x14ac:dyDescent="0.3">
      <c r="A67" s="164">
        <v>42</v>
      </c>
      <c r="B67" s="266"/>
      <c r="C67" s="267"/>
      <c r="D67" s="268"/>
      <c r="E67" s="268"/>
      <c r="F67" s="268"/>
      <c r="G67" s="269"/>
      <c r="H67" s="274"/>
      <c r="I67" s="270"/>
      <c r="J67" s="270"/>
      <c r="K67" s="271"/>
      <c r="L67" s="272"/>
      <c r="M67" s="272"/>
      <c r="N67" s="273">
        <v>0</v>
      </c>
      <c r="O67" s="273">
        <v>0</v>
      </c>
      <c r="P67" s="165">
        <f t="shared" si="2"/>
        <v>0</v>
      </c>
      <c r="Q67" s="275"/>
      <c r="R67" s="275"/>
      <c r="S67" s="166" t="str">
        <f t="shared" si="3"/>
        <v/>
      </c>
      <c r="T67" s="167" t="str">
        <f t="shared" si="4"/>
        <v>incomplet</v>
      </c>
      <c r="U67" s="168">
        <f t="shared" si="5"/>
        <v>0</v>
      </c>
      <c r="V67" s="166">
        <f t="shared" si="6"/>
        <v>0</v>
      </c>
      <c r="W67" s="166">
        <f t="shared" si="7"/>
        <v>0</v>
      </c>
      <c r="X67" s="276"/>
      <c r="Y67" s="276"/>
      <c r="Z67" s="169"/>
      <c r="AA67" s="170" t="str">
        <f t="shared" si="8"/>
        <v>ok</v>
      </c>
      <c r="AB67" s="170">
        <f t="shared" si="9"/>
        <v>0</v>
      </c>
    </row>
    <row r="68" spans="1:28" ht="46.2" customHeight="1" x14ac:dyDescent="0.3">
      <c r="A68" s="164">
        <v>43</v>
      </c>
      <c r="B68" s="266"/>
      <c r="C68" s="267"/>
      <c r="D68" s="268"/>
      <c r="E68" s="268"/>
      <c r="F68" s="268"/>
      <c r="G68" s="269"/>
      <c r="H68" s="274"/>
      <c r="I68" s="270"/>
      <c r="J68" s="270"/>
      <c r="K68" s="271"/>
      <c r="L68" s="272"/>
      <c r="M68" s="272"/>
      <c r="N68" s="273">
        <v>0</v>
      </c>
      <c r="O68" s="273">
        <v>0</v>
      </c>
      <c r="P68" s="165">
        <f t="shared" si="2"/>
        <v>0</v>
      </c>
      <c r="Q68" s="275"/>
      <c r="R68" s="275"/>
      <c r="S68" s="166" t="str">
        <f t="shared" si="3"/>
        <v/>
      </c>
      <c r="T68" s="167" t="str">
        <f t="shared" si="4"/>
        <v>incomplet</v>
      </c>
      <c r="U68" s="168">
        <f t="shared" si="5"/>
        <v>0</v>
      </c>
      <c r="V68" s="166">
        <f t="shared" si="6"/>
        <v>0</v>
      </c>
      <c r="W68" s="166">
        <f t="shared" si="7"/>
        <v>0</v>
      </c>
      <c r="X68" s="276"/>
      <c r="Y68" s="276"/>
      <c r="Z68" s="169"/>
      <c r="AA68" s="170" t="str">
        <f t="shared" si="8"/>
        <v>ok</v>
      </c>
      <c r="AB68" s="170">
        <f t="shared" si="9"/>
        <v>0</v>
      </c>
    </row>
    <row r="69" spans="1:28" ht="46.2" customHeight="1" x14ac:dyDescent="0.3">
      <c r="A69" s="164">
        <v>44</v>
      </c>
      <c r="B69" s="266"/>
      <c r="C69" s="267"/>
      <c r="D69" s="268"/>
      <c r="E69" s="268"/>
      <c r="F69" s="268"/>
      <c r="G69" s="269"/>
      <c r="H69" s="274"/>
      <c r="I69" s="270"/>
      <c r="J69" s="270"/>
      <c r="K69" s="271"/>
      <c r="L69" s="272"/>
      <c r="M69" s="272"/>
      <c r="N69" s="273">
        <v>0</v>
      </c>
      <c r="O69" s="273">
        <v>0</v>
      </c>
      <c r="P69" s="165">
        <f t="shared" si="2"/>
        <v>0</v>
      </c>
      <c r="Q69" s="275"/>
      <c r="R69" s="275"/>
      <c r="S69" s="166" t="str">
        <f t="shared" si="3"/>
        <v/>
      </c>
      <c r="T69" s="167" t="str">
        <f t="shared" si="4"/>
        <v>incomplet</v>
      </c>
      <c r="U69" s="168">
        <f t="shared" si="5"/>
        <v>0</v>
      </c>
      <c r="V69" s="166">
        <f t="shared" si="6"/>
        <v>0</v>
      </c>
      <c r="W69" s="166">
        <f t="shared" si="7"/>
        <v>0</v>
      </c>
      <c r="X69" s="276"/>
      <c r="Y69" s="276"/>
      <c r="Z69" s="169"/>
      <c r="AA69" s="170" t="str">
        <f t="shared" si="8"/>
        <v>ok</v>
      </c>
      <c r="AB69" s="170">
        <f t="shared" si="9"/>
        <v>0</v>
      </c>
    </row>
    <row r="70" spans="1:28" ht="46.2" customHeight="1" x14ac:dyDescent="0.3">
      <c r="A70" s="164">
        <v>45</v>
      </c>
      <c r="B70" s="266"/>
      <c r="C70" s="267"/>
      <c r="D70" s="268"/>
      <c r="E70" s="268"/>
      <c r="F70" s="268"/>
      <c r="G70" s="269"/>
      <c r="H70" s="274"/>
      <c r="I70" s="270"/>
      <c r="J70" s="270"/>
      <c r="K70" s="271"/>
      <c r="L70" s="272"/>
      <c r="M70" s="272"/>
      <c r="N70" s="273">
        <v>0</v>
      </c>
      <c r="O70" s="273">
        <v>0</v>
      </c>
      <c r="P70" s="165">
        <f t="shared" si="2"/>
        <v>0</v>
      </c>
      <c r="Q70" s="275"/>
      <c r="R70" s="275"/>
      <c r="S70" s="166" t="str">
        <f t="shared" si="3"/>
        <v/>
      </c>
      <c r="T70" s="167" t="str">
        <f t="shared" si="4"/>
        <v>incomplet</v>
      </c>
      <c r="U70" s="168">
        <f t="shared" si="5"/>
        <v>0</v>
      </c>
      <c r="V70" s="166">
        <f t="shared" si="6"/>
        <v>0</v>
      </c>
      <c r="W70" s="166">
        <f t="shared" si="7"/>
        <v>0</v>
      </c>
      <c r="X70" s="276"/>
      <c r="Y70" s="276"/>
      <c r="Z70" s="169"/>
      <c r="AA70" s="170" t="str">
        <f t="shared" si="8"/>
        <v>ok</v>
      </c>
      <c r="AB70" s="170">
        <f t="shared" si="9"/>
        <v>0</v>
      </c>
    </row>
    <row r="71" spans="1:28" ht="46.2" customHeight="1" x14ac:dyDescent="0.3">
      <c r="A71" s="164">
        <v>46</v>
      </c>
      <c r="B71" s="266"/>
      <c r="C71" s="267"/>
      <c r="D71" s="268"/>
      <c r="E71" s="268"/>
      <c r="F71" s="268"/>
      <c r="G71" s="269"/>
      <c r="H71" s="274"/>
      <c r="I71" s="270"/>
      <c r="J71" s="270"/>
      <c r="K71" s="271"/>
      <c r="L71" s="272"/>
      <c r="M71" s="272"/>
      <c r="N71" s="273">
        <v>0</v>
      </c>
      <c r="O71" s="273">
        <v>0</v>
      </c>
      <c r="P71" s="165">
        <f t="shared" si="2"/>
        <v>0</v>
      </c>
      <c r="Q71" s="275"/>
      <c r="R71" s="275"/>
      <c r="S71" s="166" t="str">
        <f t="shared" si="3"/>
        <v/>
      </c>
      <c r="T71" s="167" t="str">
        <f t="shared" si="4"/>
        <v>incomplet</v>
      </c>
      <c r="U71" s="168">
        <f t="shared" si="5"/>
        <v>0</v>
      </c>
      <c r="V71" s="166">
        <f t="shared" si="6"/>
        <v>0</v>
      </c>
      <c r="W71" s="166">
        <f t="shared" si="7"/>
        <v>0</v>
      </c>
      <c r="X71" s="276"/>
      <c r="Y71" s="276"/>
      <c r="Z71" s="169"/>
      <c r="AA71" s="170" t="str">
        <f t="shared" si="8"/>
        <v>ok</v>
      </c>
      <c r="AB71" s="170">
        <f t="shared" si="9"/>
        <v>0</v>
      </c>
    </row>
    <row r="72" spans="1:28" ht="46.2" customHeight="1" x14ac:dyDescent="0.3">
      <c r="A72" s="164">
        <v>47</v>
      </c>
      <c r="B72" s="266"/>
      <c r="C72" s="267"/>
      <c r="D72" s="268"/>
      <c r="E72" s="268"/>
      <c r="F72" s="268"/>
      <c r="G72" s="269"/>
      <c r="H72" s="274"/>
      <c r="I72" s="270"/>
      <c r="J72" s="270"/>
      <c r="K72" s="271"/>
      <c r="L72" s="272"/>
      <c r="M72" s="272"/>
      <c r="N72" s="273">
        <v>0</v>
      </c>
      <c r="O72" s="273">
        <v>0</v>
      </c>
      <c r="P72" s="165">
        <f t="shared" si="2"/>
        <v>0</v>
      </c>
      <c r="Q72" s="275"/>
      <c r="R72" s="275"/>
      <c r="S72" s="166" t="str">
        <f t="shared" si="3"/>
        <v/>
      </c>
      <c r="T72" s="167" t="str">
        <f t="shared" si="4"/>
        <v>incomplet</v>
      </c>
      <c r="U72" s="168">
        <f t="shared" si="5"/>
        <v>0</v>
      </c>
      <c r="V72" s="166">
        <f t="shared" si="6"/>
        <v>0</v>
      </c>
      <c r="W72" s="166">
        <f t="shared" si="7"/>
        <v>0</v>
      </c>
      <c r="X72" s="276"/>
      <c r="Y72" s="276"/>
      <c r="Z72" s="169"/>
      <c r="AA72" s="170" t="str">
        <f t="shared" si="8"/>
        <v>ok</v>
      </c>
      <c r="AB72" s="170">
        <f t="shared" si="9"/>
        <v>0</v>
      </c>
    </row>
    <row r="73" spans="1:28" ht="46.2" customHeight="1" x14ac:dyDescent="0.3">
      <c r="A73" s="164">
        <v>48</v>
      </c>
      <c r="B73" s="266"/>
      <c r="C73" s="267"/>
      <c r="D73" s="268"/>
      <c r="E73" s="268"/>
      <c r="F73" s="268"/>
      <c r="G73" s="269"/>
      <c r="H73" s="274"/>
      <c r="I73" s="270"/>
      <c r="J73" s="270"/>
      <c r="K73" s="271"/>
      <c r="L73" s="272"/>
      <c r="M73" s="272"/>
      <c r="N73" s="273">
        <v>0</v>
      </c>
      <c r="O73" s="273">
        <v>0</v>
      </c>
      <c r="P73" s="165">
        <f t="shared" si="2"/>
        <v>0</v>
      </c>
      <c r="Q73" s="275"/>
      <c r="R73" s="275"/>
      <c r="S73" s="166" t="str">
        <f t="shared" si="3"/>
        <v/>
      </c>
      <c r="T73" s="167" t="str">
        <f t="shared" si="4"/>
        <v>incomplet</v>
      </c>
      <c r="U73" s="168">
        <f t="shared" si="5"/>
        <v>0</v>
      </c>
      <c r="V73" s="166">
        <f t="shared" si="6"/>
        <v>0</v>
      </c>
      <c r="W73" s="166">
        <f t="shared" si="7"/>
        <v>0</v>
      </c>
      <c r="X73" s="276"/>
      <c r="Y73" s="276"/>
      <c r="Z73" s="169"/>
      <c r="AA73" s="170" t="str">
        <f t="shared" si="8"/>
        <v>ok</v>
      </c>
      <c r="AB73" s="170">
        <f t="shared" si="9"/>
        <v>0</v>
      </c>
    </row>
    <row r="74" spans="1:28" ht="46.2" customHeight="1" x14ac:dyDescent="0.3">
      <c r="A74" s="164">
        <v>49</v>
      </c>
      <c r="B74" s="266"/>
      <c r="C74" s="267"/>
      <c r="D74" s="268"/>
      <c r="E74" s="268"/>
      <c r="F74" s="268"/>
      <c r="G74" s="269"/>
      <c r="H74" s="274"/>
      <c r="I74" s="270"/>
      <c r="J74" s="270"/>
      <c r="K74" s="271"/>
      <c r="L74" s="272"/>
      <c r="M74" s="272"/>
      <c r="N74" s="273">
        <v>0</v>
      </c>
      <c r="O74" s="273">
        <v>0</v>
      </c>
      <c r="P74" s="165">
        <f t="shared" si="2"/>
        <v>0</v>
      </c>
      <c r="Q74" s="275"/>
      <c r="R74" s="275"/>
      <c r="S74" s="166" t="str">
        <f t="shared" si="3"/>
        <v/>
      </c>
      <c r="T74" s="167" t="str">
        <f t="shared" si="4"/>
        <v>incomplet</v>
      </c>
      <c r="U74" s="168">
        <f t="shared" si="5"/>
        <v>0</v>
      </c>
      <c r="V74" s="166">
        <f t="shared" si="6"/>
        <v>0</v>
      </c>
      <c r="W74" s="166">
        <f t="shared" si="7"/>
        <v>0</v>
      </c>
      <c r="X74" s="276"/>
      <c r="Y74" s="276"/>
      <c r="Z74" s="169"/>
      <c r="AA74" s="170" t="str">
        <f t="shared" si="8"/>
        <v>ok</v>
      </c>
      <c r="AB74" s="170">
        <f t="shared" si="9"/>
        <v>0</v>
      </c>
    </row>
    <row r="75" spans="1:28" ht="46.2" customHeight="1" x14ac:dyDescent="0.3">
      <c r="A75" s="164">
        <v>50</v>
      </c>
      <c r="B75" s="266"/>
      <c r="C75" s="267"/>
      <c r="D75" s="268"/>
      <c r="E75" s="268"/>
      <c r="F75" s="268"/>
      <c r="G75" s="269"/>
      <c r="H75" s="274"/>
      <c r="I75" s="270"/>
      <c r="J75" s="270"/>
      <c r="K75" s="271"/>
      <c r="L75" s="272"/>
      <c r="M75" s="272"/>
      <c r="N75" s="273">
        <v>0</v>
      </c>
      <c r="O75" s="273">
        <v>0</v>
      </c>
      <c r="P75" s="165">
        <f t="shared" si="2"/>
        <v>0</v>
      </c>
      <c r="Q75" s="275"/>
      <c r="R75" s="275"/>
      <c r="S75" s="166" t="str">
        <f t="shared" si="3"/>
        <v/>
      </c>
      <c r="T75" s="167" t="str">
        <f t="shared" si="4"/>
        <v>incomplet</v>
      </c>
      <c r="U75" s="168">
        <f t="shared" si="5"/>
        <v>0</v>
      </c>
      <c r="V75" s="166">
        <f t="shared" si="6"/>
        <v>0</v>
      </c>
      <c r="W75" s="166">
        <f t="shared" si="7"/>
        <v>0</v>
      </c>
      <c r="X75" s="276"/>
      <c r="Y75" s="276"/>
      <c r="Z75" s="169"/>
      <c r="AA75" s="170" t="str">
        <f t="shared" si="8"/>
        <v>ok</v>
      </c>
      <c r="AB75" s="170">
        <f t="shared" si="9"/>
        <v>0</v>
      </c>
    </row>
    <row r="76" spans="1:28" ht="46.2" customHeight="1" x14ac:dyDescent="0.3">
      <c r="A76" s="164">
        <v>51</v>
      </c>
      <c r="B76" s="266"/>
      <c r="C76" s="267"/>
      <c r="D76" s="268"/>
      <c r="E76" s="268"/>
      <c r="F76" s="268"/>
      <c r="G76" s="269"/>
      <c r="H76" s="274"/>
      <c r="I76" s="270"/>
      <c r="J76" s="270"/>
      <c r="K76" s="271"/>
      <c r="L76" s="272"/>
      <c r="M76" s="272"/>
      <c r="N76" s="273">
        <v>0</v>
      </c>
      <c r="O76" s="273">
        <v>0</v>
      </c>
      <c r="P76" s="165">
        <f t="shared" si="2"/>
        <v>0</v>
      </c>
      <c r="Q76" s="275"/>
      <c r="R76" s="275"/>
      <c r="S76" s="166" t="str">
        <f t="shared" si="3"/>
        <v/>
      </c>
      <c r="T76" s="167" t="str">
        <f t="shared" si="4"/>
        <v>incomplet</v>
      </c>
      <c r="U76" s="168">
        <f t="shared" si="5"/>
        <v>0</v>
      </c>
      <c r="V76" s="166">
        <f t="shared" si="6"/>
        <v>0</v>
      </c>
      <c r="W76" s="166">
        <f t="shared" si="7"/>
        <v>0</v>
      </c>
      <c r="X76" s="276"/>
      <c r="Y76" s="276"/>
      <c r="Z76" s="169"/>
      <c r="AA76" s="170" t="str">
        <f t="shared" si="8"/>
        <v>ok</v>
      </c>
      <c r="AB76" s="170">
        <f t="shared" si="9"/>
        <v>0</v>
      </c>
    </row>
    <row r="77" spans="1:28" ht="46.2" customHeight="1" x14ac:dyDescent="0.3">
      <c r="A77" s="164">
        <v>52</v>
      </c>
      <c r="B77" s="266"/>
      <c r="C77" s="267"/>
      <c r="D77" s="268"/>
      <c r="E77" s="268"/>
      <c r="F77" s="268"/>
      <c r="G77" s="269"/>
      <c r="H77" s="274"/>
      <c r="I77" s="270"/>
      <c r="J77" s="270"/>
      <c r="K77" s="271"/>
      <c r="L77" s="272"/>
      <c r="M77" s="272"/>
      <c r="N77" s="273">
        <v>0</v>
      </c>
      <c r="O77" s="273">
        <v>0</v>
      </c>
      <c r="P77" s="165">
        <f t="shared" si="2"/>
        <v>0</v>
      </c>
      <c r="Q77" s="275"/>
      <c r="R77" s="275"/>
      <c r="S77" s="166" t="str">
        <f t="shared" si="3"/>
        <v/>
      </c>
      <c r="T77" s="167" t="str">
        <f t="shared" si="4"/>
        <v>incomplet</v>
      </c>
      <c r="U77" s="168">
        <f t="shared" si="5"/>
        <v>0</v>
      </c>
      <c r="V77" s="166">
        <f t="shared" si="6"/>
        <v>0</v>
      </c>
      <c r="W77" s="166">
        <f t="shared" si="7"/>
        <v>0</v>
      </c>
      <c r="X77" s="276"/>
      <c r="Y77" s="276"/>
      <c r="Z77" s="169"/>
      <c r="AA77" s="170" t="str">
        <f t="shared" si="8"/>
        <v>ok</v>
      </c>
      <c r="AB77" s="170">
        <f t="shared" si="9"/>
        <v>0</v>
      </c>
    </row>
    <row r="78" spans="1:28" ht="46.2" customHeight="1" x14ac:dyDescent="0.3">
      <c r="A78" s="164">
        <v>53</v>
      </c>
      <c r="B78" s="266"/>
      <c r="C78" s="267"/>
      <c r="D78" s="268"/>
      <c r="E78" s="268"/>
      <c r="F78" s="268"/>
      <c r="G78" s="269"/>
      <c r="H78" s="274"/>
      <c r="I78" s="270"/>
      <c r="J78" s="270"/>
      <c r="K78" s="271"/>
      <c r="L78" s="272"/>
      <c r="M78" s="272"/>
      <c r="N78" s="273">
        <v>0</v>
      </c>
      <c r="O78" s="273">
        <v>0</v>
      </c>
      <c r="P78" s="165">
        <f t="shared" si="2"/>
        <v>0</v>
      </c>
      <c r="Q78" s="275"/>
      <c r="R78" s="275"/>
      <c r="S78" s="166" t="str">
        <f t="shared" si="3"/>
        <v/>
      </c>
      <c r="T78" s="167" t="str">
        <f t="shared" si="4"/>
        <v>incomplet</v>
      </c>
      <c r="U78" s="168">
        <f t="shared" si="5"/>
        <v>0</v>
      </c>
      <c r="V78" s="166">
        <f t="shared" si="6"/>
        <v>0</v>
      </c>
      <c r="W78" s="166">
        <f t="shared" si="7"/>
        <v>0</v>
      </c>
      <c r="X78" s="276"/>
      <c r="Y78" s="276"/>
      <c r="Z78" s="169"/>
      <c r="AA78" s="170" t="str">
        <f t="shared" si="8"/>
        <v>ok</v>
      </c>
      <c r="AB78" s="170">
        <f t="shared" si="9"/>
        <v>0</v>
      </c>
    </row>
    <row r="79" spans="1:28" ht="46.2" customHeight="1" x14ac:dyDescent="0.3">
      <c r="A79" s="164">
        <v>54</v>
      </c>
      <c r="B79" s="266"/>
      <c r="C79" s="267"/>
      <c r="D79" s="268"/>
      <c r="E79" s="268"/>
      <c r="F79" s="268"/>
      <c r="G79" s="269"/>
      <c r="H79" s="274"/>
      <c r="I79" s="270"/>
      <c r="J79" s="270"/>
      <c r="K79" s="271"/>
      <c r="L79" s="272"/>
      <c r="M79" s="272"/>
      <c r="N79" s="273">
        <v>0</v>
      </c>
      <c r="O79" s="273">
        <v>0</v>
      </c>
      <c r="P79" s="165">
        <f t="shared" si="2"/>
        <v>0</v>
      </c>
      <c r="Q79" s="275"/>
      <c r="R79" s="275"/>
      <c r="S79" s="166" t="str">
        <f t="shared" si="3"/>
        <v/>
      </c>
      <c r="T79" s="167" t="str">
        <f t="shared" si="4"/>
        <v>incomplet</v>
      </c>
      <c r="U79" s="168">
        <f t="shared" si="5"/>
        <v>0</v>
      </c>
      <c r="V79" s="166">
        <f t="shared" si="6"/>
        <v>0</v>
      </c>
      <c r="W79" s="166">
        <f t="shared" si="7"/>
        <v>0</v>
      </c>
      <c r="X79" s="276"/>
      <c r="Y79" s="276"/>
      <c r="Z79" s="169"/>
      <c r="AA79" s="170" t="str">
        <f t="shared" si="8"/>
        <v>ok</v>
      </c>
      <c r="AB79" s="170">
        <f t="shared" si="9"/>
        <v>0</v>
      </c>
    </row>
    <row r="80" spans="1:28" ht="46.2" customHeight="1" x14ac:dyDescent="0.3">
      <c r="A80" s="164">
        <v>55</v>
      </c>
      <c r="B80" s="266"/>
      <c r="C80" s="267"/>
      <c r="D80" s="268"/>
      <c r="E80" s="268"/>
      <c r="F80" s="268"/>
      <c r="G80" s="269"/>
      <c r="H80" s="274"/>
      <c r="I80" s="270"/>
      <c r="J80" s="270"/>
      <c r="K80" s="271"/>
      <c r="L80" s="272"/>
      <c r="M80" s="272"/>
      <c r="N80" s="273">
        <v>0</v>
      </c>
      <c r="O80" s="273">
        <v>0</v>
      </c>
      <c r="P80" s="165">
        <f t="shared" si="2"/>
        <v>0</v>
      </c>
      <c r="Q80" s="275"/>
      <c r="R80" s="275"/>
      <c r="S80" s="166" t="str">
        <f t="shared" si="3"/>
        <v/>
      </c>
      <c r="T80" s="167" t="str">
        <f t="shared" si="4"/>
        <v>incomplet</v>
      </c>
      <c r="U80" s="168">
        <f t="shared" si="5"/>
        <v>0</v>
      </c>
      <c r="V80" s="166">
        <f t="shared" si="6"/>
        <v>0</v>
      </c>
      <c r="W80" s="166">
        <f t="shared" si="7"/>
        <v>0</v>
      </c>
      <c r="X80" s="276"/>
      <c r="Y80" s="276"/>
      <c r="Z80" s="169"/>
      <c r="AA80" s="170" t="str">
        <f t="shared" si="8"/>
        <v>ok</v>
      </c>
      <c r="AB80" s="170">
        <f t="shared" si="9"/>
        <v>0</v>
      </c>
    </row>
    <row r="81" spans="1:28" ht="46.2" customHeight="1" x14ac:dyDescent="0.3">
      <c r="A81" s="164">
        <v>56</v>
      </c>
      <c r="B81" s="266"/>
      <c r="C81" s="267"/>
      <c r="D81" s="268"/>
      <c r="E81" s="268"/>
      <c r="F81" s="268"/>
      <c r="G81" s="269"/>
      <c r="H81" s="274"/>
      <c r="I81" s="270"/>
      <c r="J81" s="270"/>
      <c r="K81" s="271"/>
      <c r="L81" s="272"/>
      <c r="M81" s="272"/>
      <c r="N81" s="273">
        <v>0</v>
      </c>
      <c r="O81" s="273">
        <v>0</v>
      </c>
      <c r="P81" s="165">
        <f t="shared" si="2"/>
        <v>0</v>
      </c>
      <c r="Q81" s="275"/>
      <c r="R81" s="275"/>
      <c r="S81" s="166" t="str">
        <f t="shared" si="3"/>
        <v/>
      </c>
      <c r="T81" s="167" t="str">
        <f t="shared" si="4"/>
        <v>incomplet</v>
      </c>
      <c r="U81" s="168">
        <f t="shared" si="5"/>
        <v>0</v>
      </c>
      <c r="V81" s="166">
        <f t="shared" si="6"/>
        <v>0</v>
      </c>
      <c r="W81" s="166">
        <f t="shared" si="7"/>
        <v>0</v>
      </c>
      <c r="X81" s="276"/>
      <c r="Y81" s="276"/>
      <c r="Z81" s="169"/>
      <c r="AA81" s="170" t="str">
        <f t="shared" si="8"/>
        <v>ok</v>
      </c>
      <c r="AB81" s="170">
        <f t="shared" si="9"/>
        <v>0</v>
      </c>
    </row>
    <row r="82" spans="1:28" ht="46.2" customHeight="1" x14ac:dyDescent="0.3">
      <c r="A82" s="164">
        <v>57</v>
      </c>
      <c r="B82" s="266"/>
      <c r="C82" s="267"/>
      <c r="D82" s="268"/>
      <c r="E82" s="268"/>
      <c r="F82" s="268"/>
      <c r="G82" s="269"/>
      <c r="H82" s="274"/>
      <c r="I82" s="270"/>
      <c r="J82" s="270"/>
      <c r="K82" s="271"/>
      <c r="L82" s="272"/>
      <c r="M82" s="272"/>
      <c r="N82" s="273">
        <v>0</v>
      </c>
      <c r="O82" s="273">
        <v>0</v>
      </c>
      <c r="P82" s="165">
        <f t="shared" si="2"/>
        <v>0</v>
      </c>
      <c r="Q82" s="275"/>
      <c r="R82" s="275"/>
      <c r="S82" s="166" t="str">
        <f t="shared" si="3"/>
        <v/>
      </c>
      <c r="T82" s="167" t="str">
        <f t="shared" si="4"/>
        <v>incomplet</v>
      </c>
      <c r="U82" s="168">
        <f t="shared" si="5"/>
        <v>0</v>
      </c>
      <c r="V82" s="166">
        <f t="shared" si="6"/>
        <v>0</v>
      </c>
      <c r="W82" s="166">
        <f t="shared" si="7"/>
        <v>0</v>
      </c>
      <c r="X82" s="276"/>
      <c r="Y82" s="276"/>
      <c r="Z82" s="169"/>
      <c r="AA82" s="170" t="str">
        <f t="shared" si="8"/>
        <v>ok</v>
      </c>
      <c r="AB82" s="170">
        <f t="shared" si="9"/>
        <v>0</v>
      </c>
    </row>
    <row r="83" spans="1:28" ht="46.2" customHeight="1" x14ac:dyDescent="0.3">
      <c r="A83" s="164">
        <v>58</v>
      </c>
      <c r="B83" s="266"/>
      <c r="C83" s="267"/>
      <c r="D83" s="268"/>
      <c r="E83" s="268"/>
      <c r="F83" s="268"/>
      <c r="G83" s="269"/>
      <c r="H83" s="274"/>
      <c r="I83" s="270"/>
      <c r="J83" s="270"/>
      <c r="K83" s="271"/>
      <c r="L83" s="272"/>
      <c r="M83" s="272"/>
      <c r="N83" s="273">
        <v>0</v>
      </c>
      <c r="O83" s="273">
        <v>0</v>
      </c>
      <c r="P83" s="165">
        <f t="shared" si="2"/>
        <v>0</v>
      </c>
      <c r="Q83" s="275"/>
      <c r="R83" s="275"/>
      <c r="S83" s="166" t="str">
        <f t="shared" si="3"/>
        <v/>
      </c>
      <c r="T83" s="167" t="str">
        <f t="shared" si="4"/>
        <v>incomplet</v>
      </c>
      <c r="U83" s="168">
        <f t="shared" si="5"/>
        <v>0</v>
      </c>
      <c r="V83" s="166">
        <f t="shared" si="6"/>
        <v>0</v>
      </c>
      <c r="W83" s="166">
        <f t="shared" si="7"/>
        <v>0</v>
      </c>
      <c r="X83" s="276"/>
      <c r="Y83" s="276"/>
      <c r="Z83" s="169"/>
      <c r="AA83" s="170" t="str">
        <f t="shared" si="8"/>
        <v>ok</v>
      </c>
      <c r="AB83" s="170">
        <f t="shared" si="9"/>
        <v>0</v>
      </c>
    </row>
    <row r="84" spans="1:28" ht="46.2" customHeight="1" x14ac:dyDescent="0.3">
      <c r="A84" s="164">
        <v>59</v>
      </c>
      <c r="B84" s="266"/>
      <c r="C84" s="267"/>
      <c r="D84" s="268"/>
      <c r="E84" s="268"/>
      <c r="F84" s="268"/>
      <c r="G84" s="269"/>
      <c r="H84" s="274"/>
      <c r="I84" s="270"/>
      <c r="J84" s="270"/>
      <c r="K84" s="271"/>
      <c r="L84" s="272"/>
      <c r="M84" s="272"/>
      <c r="N84" s="273">
        <v>0</v>
      </c>
      <c r="O84" s="273">
        <v>0</v>
      </c>
      <c r="P84" s="165">
        <f t="shared" si="2"/>
        <v>0</v>
      </c>
      <c r="Q84" s="275"/>
      <c r="R84" s="275"/>
      <c r="S84" s="166" t="str">
        <f t="shared" si="3"/>
        <v/>
      </c>
      <c r="T84" s="167" t="str">
        <f t="shared" si="4"/>
        <v>incomplet</v>
      </c>
      <c r="U84" s="168">
        <f t="shared" si="5"/>
        <v>0</v>
      </c>
      <c r="V84" s="166">
        <f t="shared" si="6"/>
        <v>0</v>
      </c>
      <c r="W84" s="166">
        <f t="shared" si="7"/>
        <v>0</v>
      </c>
      <c r="X84" s="276"/>
      <c r="Y84" s="276"/>
      <c r="Z84" s="169"/>
      <c r="AA84" s="170" t="str">
        <f t="shared" si="8"/>
        <v>ok</v>
      </c>
      <c r="AB84" s="170">
        <f t="shared" si="9"/>
        <v>0</v>
      </c>
    </row>
    <row r="85" spans="1:28" ht="46.2" customHeight="1" x14ac:dyDescent="0.3">
      <c r="A85" s="164">
        <v>60</v>
      </c>
      <c r="B85" s="266"/>
      <c r="C85" s="267"/>
      <c r="D85" s="268"/>
      <c r="E85" s="268"/>
      <c r="F85" s="268"/>
      <c r="G85" s="269"/>
      <c r="H85" s="274"/>
      <c r="I85" s="270"/>
      <c r="J85" s="270"/>
      <c r="K85" s="271"/>
      <c r="L85" s="272"/>
      <c r="M85" s="272"/>
      <c r="N85" s="273">
        <v>0</v>
      </c>
      <c r="O85" s="273">
        <v>0</v>
      </c>
      <c r="P85" s="165">
        <f t="shared" si="2"/>
        <v>0</v>
      </c>
      <c r="Q85" s="275"/>
      <c r="R85" s="275"/>
      <c r="S85" s="166" t="str">
        <f t="shared" si="3"/>
        <v/>
      </c>
      <c r="T85" s="167" t="str">
        <f t="shared" si="4"/>
        <v>incomplet</v>
      </c>
      <c r="U85" s="168">
        <f t="shared" si="5"/>
        <v>0</v>
      </c>
      <c r="V85" s="166">
        <f t="shared" si="6"/>
        <v>0</v>
      </c>
      <c r="W85" s="166">
        <f t="shared" si="7"/>
        <v>0</v>
      </c>
      <c r="X85" s="276"/>
      <c r="Y85" s="276"/>
      <c r="Z85" s="169"/>
      <c r="AA85" s="170" t="str">
        <f t="shared" si="8"/>
        <v>ok</v>
      </c>
      <c r="AB85" s="170">
        <f t="shared" si="9"/>
        <v>0</v>
      </c>
    </row>
    <row r="86" spans="1:28" ht="46.2" customHeight="1" x14ac:dyDescent="0.3">
      <c r="A86" s="164">
        <v>61</v>
      </c>
      <c r="B86" s="266"/>
      <c r="C86" s="267"/>
      <c r="D86" s="268"/>
      <c r="E86" s="268"/>
      <c r="F86" s="268"/>
      <c r="G86" s="269"/>
      <c r="H86" s="274"/>
      <c r="I86" s="270"/>
      <c r="J86" s="270"/>
      <c r="K86" s="271"/>
      <c r="L86" s="272"/>
      <c r="M86" s="272"/>
      <c r="N86" s="273">
        <v>0</v>
      </c>
      <c r="O86" s="273">
        <v>0</v>
      </c>
      <c r="P86" s="165">
        <f t="shared" si="2"/>
        <v>0</v>
      </c>
      <c r="Q86" s="275"/>
      <c r="R86" s="275"/>
      <c r="S86" s="166" t="str">
        <f t="shared" si="3"/>
        <v/>
      </c>
      <c r="T86" s="167" t="str">
        <f t="shared" si="4"/>
        <v>incomplet</v>
      </c>
      <c r="U86" s="168">
        <f t="shared" si="5"/>
        <v>0</v>
      </c>
      <c r="V86" s="166">
        <f t="shared" si="6"/>
        <v>0</v>
      </c>
      <c r="W86" s="166">
        <f t="shared" si="7"/>
        <v>0</v>
      </c>
      <c r="X86" s="276"/>
      <c r="Y86" s="276"/>
      <c r="Z86" s="169"/>
      <c r="AA86" s="170" t="str">
        <f t="shared" si="8"/>
        <v>ok</v>
      </c>
      <c r="AB86" s="170">
        <f t="shared" si="9"/>
        <v>0</v>
      </c>
    </row>
    <row r="87" spans="1:28" ht="46.2" customHeight="1" x14ac:dyDescent="0.3">
      <c r="A87" s="164">
        <v>62</v>
      </c>
      <c r="B87" s="266"/>
      <c r="C87" s="267"/>
      <c r="D87" s="268"/>
      <c r="E87" s="268"/>
      <c r="F87" s="268"/>
      <c r="G87" s="269"/>
      <c r="H87" s="274"/>
      <c r="I87" s="270"/>
      <c r="J87" s="270"/>
      <c r="K87" s="271"/>
      <c r="L87" s="272"/>
      <c r="M87" s="272"/>
      <c r="N87" s="273">
        <v>0</v>
      </c>
      <c r="O87" s="273">
        <v>0</v>
      </c>
      <c r="P87" s="165">
        <f t="shared" si="2"/>
        <v>0</v>
      </c>
      <c r="Q87" s="275"/>
      <c r="R87" s="275"/>
      <c r="S87" s="166" t="str">
        <f t="shared" si="3"/>
        <v/>
      </c>
      <c r="T87" s="167" t="str">
        <f t="shared" si="4"/>
        <v>incomplet</v>
      </c>
      <c r="U87" s="168">
        <f t="shared" si="5"/>
        <v>0</v>
      </c>
      <c r="V87" s="166">
        <f t="shared" si="6"/>
        <v>0</v>
      </c>
      <c r="W87" s="166">
        <f t="shared" si="7"/>
        <v>0</v>
      </c>
      <c r="X87" s="276"/>
      <c r="Y87" s="276"/>
      <c r="Z87" s="169"/>
      <c r="AA87" s="170" t="str">
        <f t="shared" si="8"/>
        <v>ok</v>
      </c>
      <c r="AB87" s="170">
        <f t="shared" si="9"/>
        <v>0</v>
      </c>
    </row>
    <row r="88" spans="1:28" ht="46.2" customHeight="1" x14ac:dyDescent="0.3">
      <c r="A88" s="164">
        <v>63</v>
      </c>
      <c r="B88" s="266"/>
      <c r="C88" s="267"/>
      <c r="D88" s="268"/>
      <c r="E88" s="268"/>
      <c r="F88" s="268"/>
      <c r="G88" s="269"/>
      <c r="H88" s="274"/>
      <c r="I88" s="270"/>
      <c r="J88" s="270"/>
      <c r="K88" s="271"/>
      <c r="L88" s="272"/>
      <c r="M88" s="272"/>
      <c r="N88" s="273">
        <v>0</v>
      </c>
      <c r="O88" s="273">
        <v>0</v>
      </c>
      <c r="P88" s="165">
        <f t="shared" si="2"/>
        <v>0</v>
      </c>
      <c r="Q88" s="275"/>
      <c r="R88" s="275"/>
      <c r="S88" s="166" t="str">
        <f t="shared" si="3"/>
        <v/>
      </c>
      <c r="T88" s="167" t="str">
        <f t="shared" si="4"/>
        <v>incomplet</v>
      </c>
      <c r="U88" s="168">
        <f t="shared" si="5"/>
        <v>0</v>
      </c>
      <c r="V88" s="166">
        <f t="shared" si="6"/>
        <v>0</v>
      </c>
      <c r="W88" s="166">
        <f t="shared" si="7"/>
        <v>0</v>
      </c>
      <c r="X88" s="276"/>
      <c r="Y88" s="276"/>
      <c r="Z88" s="169"/>
      <c r="AA88" s="170" t="str">
        <f t="shared" si="8"/>
        <v>ok</v>
      </c>
      <c r="AB88" s="170">
        <f t="shared" si="9"/>
        <v>0</v>
      </c>
    </row>
    <row r="89" spans="1:28" ht="46.2" customHeight="1" x14ac:dyDescent="0.3">
      <c r="A89" s="164">
        <v>64</v>
      </c>
      <c r="B89" s="266"/>
      <c r="C89" s="267"/>
      <c r="D89" s="268"/>
      <c r="E89" s="268"/>
      <c r="F89" s="268"/>
      <c r="G89" s="269"/>
      <c r="H89" s="274"/>
      <c r="I89" s="270"/>
      <c r="J89" s="270"/>
      <c r="K89" s="271"/>
      <c r="L89" s="272"/>
      <c r="M89" s="272"/>
      <c r="N89" s="273">
        <v>0</v>
      </c>
      <c r="O89" s="273">
        <v>0</v>
      </c>
      <c r="P89" s="165">
        <f t="shared" si="2"/>
        <v>0</v>
      </c>
      <c r="Q89" s="275"/>
      <c r="R89" s="275"/>
      <c r="S89" s="166" t="str">
        <f t="shared" si="3"/>
        <v/>
      </c>
      <c r="T89" s="167" t="str">
        <f t="shared" si="4"/>
        <v>incomplet</v>
      </c>
      <c r="U89" s="168">
        <f t="shared" si="5"/>
        <v>0</v>
      </c>
      <c r="V89" s="166">
        <f t="shared" si="6"/>
        <v>0</v>
      </c>
      <c r="W89" s="166">
        <f t="shared" si="7"/>
        <v>0</v>
      </c>
      <c r="X89" s="276"/>
      <c r="Y89" s="276"/>
      <c r="Z89" s="169"/>
      <c r="AA89" s="170" t="str">
        <f t="shared" si="8"/>
        <v>ok</v>
      </c>
      <c r="AB89" s="170">
        <f t="shared" si="9"/>
        <v>0</v>
      </c>
    </row>
    <row r="90" spans="1:28" ht="46.2" customHeight="1" x14ac:dyDescent="0.3">
      <c r="A90" s="164">
        <v>65</v>
      </c>
      <c r="B90" s="266"/>
      <c r="C90" s="267"/>
      <c r="D90" s="268"/>
      <c r="E90" s="268"/>
      <c r="F90" s="268"/>
      <c r="G90" s="269"/>
      <c r="H90" s="274"/>
      <c r="I90" s="270"/>
      <c r="J90" s="270"/>
      <c r="K90" s="271"/>
      <c r="L90" s="272"/>
      <c r="M90" s="272"/>
      <c r="N90" s="273">
        <v>0</v>
      </c>
      <c r="O90" s="273">
        <v>0</v>
      </c>
      <c r="P90" s="165">
        <f t="shared" si="2"/>
        <v>0</v>
      </c>
      <c r="Q90" s="275"/>
      <c r="R90" s="275"/>
      <c r="S90" s="166" t="str">
        <f t="shared" si="3"/>
        <v/>
      </c>
      <c r="T90" s="167" t="str">
        <f t="shared" si="4"/>
        <v>incomplet</v>
      </c>
      <c r="U90" s="168">
        <f t="shared" si="5"/>
        <v>0</v>
      </c>
      <c r="V90" s="166">
        <f t="shared" si="6"/>
        <v>0</v>
      </c>
      <c r="W90" s="166">
        <f t="shared" si="7"/>
        <v>0</v>
      </c>
      <c r="X90" s="276"/>
      <c r="Y90" s="276"/>
      <c r="Z90" s="169"/>
      <c r="AA90" s="170" t="str">
        <f t="shared" si="8"/>
        <v>ok</v>
      </c>
      <c r="AB90" s="170">
        <f t="shared" si="9"/>
        <v>0</v>
      </c>
    </row>
    <row r="91" spans="1:28" ht="46.2" customHeight="1" x14ac:dyDescent="0.3">
      <c r="A91" s="164">
        <v>66</v>
      </c>
      <c r="B91" s="266"/>
      <c r="C91" s="267"/>
      <c r="D91" s="268"/>
      <c r="E91" s="268"/>
      <c r="F91" s="268"/>
      <c r="G91" s="269"/>
      <c r="H91" s="274"/>
      <c r="I91" s="270"/>
      <c r="J91" s="270"/>
      <c r="K91" s="271"/>
      <c r="L91" s="272"/>
      <c r="M91" s="272"/>
      <c r="N91" s="273">
        <v>0</v>
      </c>
      <c r="O91" s="273">
        <v>0</v>
      </c>
      <c r="P91" s="165">
        <f t="shared" ref="P91:P154" si="10">+N91+O91</f>
        <v>0</v>
      </c>
      <c r="Q91" s="275"/>
      <c r="R91" s="275"/>
      <c r="S91" s="166" t="str">
        <f t="shared" ref="S91:S154" si="11">IF(L91="","",IF(P91="","",IF(Q91="","",Q91/P91/L91)))</f>
        <v/>
      </c>
      <c r="T91" s="167" t="str">
        <f t="shared" ref="T91:T154" si="12">IF(AND($D$15="Activité partielle droit commun (APDC)",$D$16=""),"incomplet, manque la date de début d'AP",IF(AND($D$15="Activité partielle Longue Durée (APLD)",$D$16=""),"incomplet, manque la date de début d'AP",IF(AND(I91="",J91="",K91="",L91="",M91=0,Q91=0,P91=0),"incomplet",IF(OR(K91&lt;J91,AB91&gt;12,AA91="nok"),"vérifier les dates de formation ou la durée","ok"))))</f>
        <v>incomplet</v>
      </c>
      <c r="U91" s="168">
        <f t="shared" ref="U91:U154" si="13">IF(T91="incomplet, manque la date de début d'AP",0,IF($D$20&lt;1,"effectif total non renseigné",IF($D$19="Régime_Temporaire",IF($D$20="&lt;300",$Q91,IF($D$20="300 à 1 000",IF($D$15="Activité partielle Longue Durée (APLD)",$Q91*0.8,IF(OR($D$15="Activité partielle droit commun (APDC)",$D$15="Mutations et/ou reprise de l'activité",$D$15="difficulté économique : art. L 1233-3 du code du travail (cf. 1°, 2°, 3°, hors 4°)"),$Q91*0.7)),IF($D$20="&gt;1 000",IF($D$15="Activité partielle droit commun (APDC)",$Q91*0.7,IF($D$15="Activité partielle Longue Durée (APLD)",$Q91*0.8,IF(OR($D$15="Mutations et/ou reprise de l'activité",$D$15="difficulté économique : art. L 1233-3 du code du travail (cf. 1°, 2°, 3°, hors 4°)"),$Q91*0.4)))))),IF($D$19="Régime_Général",IF($D$20="&lt;50",$Q91*0.7,IF($D$20="&lt;250",$Q91*0.6,IF($D$20="&gt;250",$Q91*0.5)))))))</f>
        <v>0</v>
      </c>
      <c r="V91" s="166">
        <f t="shared" ref="V91:V154" si="14">IF(T91="incomplet, manque la date de début d'AP",0,IF(M91="",0,IF($D$19="Régime_Temporaire",IF(R91="Oui",IF(OR($D$20="&lt;300",$D$20="300 à 1 000",$D$20="&gt;1 000"),M91*P91*2),0),IF($D$19="Régime_Général",IF(R91="Oui",IF($D$20="&lt;50",M91*P91*2*0.7,IF($D$20="&lt;250",M91*P91*2*0.6,IF($D$20="&gt;250",M91*P91*2*0.5))),0)))))</f>
        <v>0</v>
      </c>
      <c r="W91" s="166">
        <f t="shared" ref="W91:W154" si="15">SUM(U91:V91)</f>
        <v>0</v>
      </c>
      <c r="X91" s="276"/>
      <c r="Y91" s="276"/>
      <c r="Z91" s="169"/>
      <c r="AA91" s="170" t="str">
        <f t="shared" ref="AA91:AA154" si="16">IF(AND(YEAR(J91)=2021,YEAR(K91)&gt;2022),"nok","ok")</f>
        <v>ok</v>
      </c>
      <c r="AB91" s="170">
        <f t="shared" ref="AB91:AB154" si="17">IF(K91&gt;=J91,DATEDIF(J91,K91,"m"),13)</f>
        <v>0</v>
      </c>
    </row>
    <row r="92" spans="1:28" ht="46.2" customHeight="1" x14ac:dyDescent="0.3">
      <c r="A92" s="164">
        <v>67</v>
      </c>
      <c r="B92" s="266"/>
      <c r="C92" s="267"/>
      <c r="D92" s="268"/>
      <c r="E92" s="268"/>
      <c r="F92" s="268"/>
      <c r="G92" s="269"/>
      <c r="H92" s="274"/>
      <c r="I92" s="270"/>
      <c r="J92" s="270"/>
      <c r="K92" s="271"/>
      <c r="L92" s="272"/>
      <c r="M92" s="272"/>
      <c r="N92" s="273">
        <v>0</v>
      </c>
      <c r="O92" s="273">
        <v>0</v>
      </c>
      <c r="P92" s="165">
        <f t="shared" si="10"/>
        <v>0</v>
      </c>
      <c r="Q92" s="275"/>
      <c r="R92" s="275"/>
      <c r="S92" s="166" t="str">
        <f t="shared" si="11"/>
        <v/>
      </c>
      <c r="T92" s="167" t="str">
        <f t="shared" si="12"/>
        <v>incomplet</v>
      </c>
      <c r="U92" s="168">
        <f t="shared" si="13"/>
        <v>0</v>
      </c>
      <c r="V92" s="166">
        <f t="shared" si="14"/>
        <v>0</v>
      </c>
      <c r="W92" s="166">
        <f t="shared" si="15"/>
        <v>0</v>
      </c>
      <c r="X92" s="276"/>
      <c r="Y92" s="276"/>
      <c r="Z92" s="169"/>
      <c r="AA92" s="170" t="str">
        <f t="shared" si="16"/>
        <v>ok</v>
      </c>
      <c r="AB92" s="170">
        <f t="shared" si="17"/>
        <v>0</v>
      </c>
    </row>
    <row r="93" spans="1:28" ht="46.2" customHeight="1" x14ac:dyDescent="0.3">
      <c r="A93" s="164">
        <v>68</v>
      </c>
      <c r="B93" s="266"/>
      <c r="C93" s="267"/>
      <c r="D93" s="268"/>
      <c r="E93" s="268"/>
      <c r="F93" s="268"/>
      <c r="G93" s="269"/>
      <c r="H93" s="274"/>
      <c r="I93" s="270"/>
      <c r="J93" s="270"/>
      <c r="K93" s="271"/>
      <c r="L93" s="272"/>
      <c r="M93" s="272"/>
      <c r="N93" s="273">
        <v>0</v>
      </c>
      <c r="O93" s="273">
        <v>0</v>
      </c>
      <c r="P93" s="165">
        <f t="shared" si="10"/>
        <v>0</v>
      </c>
      <c r="Q93" s="275"/>
      <c r="R93" s="275"/>
      <c r="S93" s="166" t="str">
        <f t="shared" si="11"/>
        <v/>
      </c>
      <c r="T93" s="167" t="str">
        <f t="shared" si="12"/>
        <v>incomplet</v>
      </c>
      <c r="U93" s="168">
        <f t="shared" si="13"/>
        <v>0</v>
      </c>
      <c r="V93" s="166">
        <f t="shared" si="14"/>
        <v>0</v>
      </c>
      <c r="W93" s="166">
        <f t="shared" si="15"/>
        <v>0</v>
      </c>
      <c r="X93" s="276"/>
      <c r="Y93" s="276"/>
      <c r="Z93" s="169"/>
      <c r="AA93" s="170" t="str">
        <f t="shared" si="16"/>
        <v>ok</v>
      </c>
      <c r="AB93" s="170">
        <f t="shared" si="17"/>
        <v>0</v>
      </c>
    </row>
    <row r="94" spans="1:28" ht="46.2" customHeight="1" x14ac:dyDescent="0.3">
      <c r="A94" s="164">
        <v>69</v>
      </c>
      <c r="B94" s="266"/>
      <c r="C94" s="267"/>
      <c r="D94" s="268"/>
      <c r="E94" s="268"/>
      <c r="F94" s="268"/>
      <c r="G94" s="269"/>
      <c r="H94" s="274"/>
      <c r="I94" s="270"/>
      <c r="J94" s="270"/>
      <c r="K94" s="271"/>
      <c r="L94" s="272"/>
      <c r="M94" s="272"/>
      <c r="N94" s="273">
        <v>0</v>
      </c>
      <c r="O94" s="273">
        <v>0</v>
      </c>
      <c r="P94" s="165">
        <f t="shared" si="10"/>
        <v>0</v>
      </c>
      <c r="Q94" s="275"/>
      <c r="R94" s="275"/>
      <c r="S94" s="166" t="str">
        <f t="shared" si="11"/>
        <v/>
      </c>
      <c r="T94" s="167" t="str">
        <f t="shared" si="12"/>
        <v>incomplet</v>
      </c>
      <c r="U94" s="168">
        <f t="shared" si="13"/>
        <v>0</v>
      </c>
      <c r="V94" s="166">
        <f t="shared" si="14"/>
        <v>0</v>
      </c>
      <c r="W94" s="166">
        <f t="shared" si="15"/>
        <v>0</v>
      </c>
      <c r="X94" s="276"/>
      <c r="Y94" s="276"/>
      <c r="Z94" s="169"/>
      <c r="AA94" s="170" t="str">
        <f t="shared" si="16"/>
        <v>ok</v>
      </c>
      <c r="AB94" s="170">
        <f t="shared" si="17"/>
        <v>0</v>
      </c>
    </row>
    <row r="95" spans="1:28" ht="46.2" customHeight="1" x14ac:dyDescent="0.3">
      <c r="A95" s="164">
        <v>70</v>
      </c>
      <c r="B95" s="266"/>
      <c r="C95" s="267"/>
      <c r="D95" s="268"/>
      <c r="E95" s="268"/>
      <c r="F95" s="268"/>
      <c r="G95" s="269"/>
      <c r="H95" s="274"/>
      <c r="I95" s="270"/>
      <c r="J95" s="270"/>
      <c r="K95" s="271"/>
      <c r="L95" s="272"/>
      <c r="M95" s="272"/>
      <c r="N95" s="273">
        <v>0</v>
      </c>
      <c r="O95" s="273">
        <v>0</v>
      </c>
      <c r="P95" s="165">
        <f t="shared" si="10"/>
        <v>0</v>
      </c>
      <c r="Q95" s="275"/>
      <c r="R95" s="275"/>
      <c r="S95" s="166" t="str">
        <f t="shared" si="11"/>
        <v/>
      </c>
      <c r="T95" s="167" t="str">
        <f t="shared" si="12"/>
        <v>incomplet</v>
      </c>
      <c r="U95" s="168">
        <f t="shared" si="13"/>
        <v>0</v>
      </c>
      <c r="V95" s="166">
        <f t="shared" si="14"/>
        <v>0</v>
      </c>
      <c r="W95" s="166">
        <f t="shared" si="15"/>
        <v>0</v>
      </c>
      <c r="X95" s="276"/>
      <c r="Y95" s="276"/>
      <c r="Z95" s="169"/>
      <c r="AA95" s="170" t="str">
        <f t="shared" si="16"/>
        <v>ok</v>
      </c>
      <c r="AB95" s="170">
        <f t="shared" si="17"/>
        <v>0</v>
      </c>
    </row>
    <row r="96" spans="1:28" ht="46.2" customHeight="1" x14ac:dyDescent="0.3">
      <c r="A96" s="164">
        <v>71</v>
      </c>
      <c r="B96" s="266"/>
      <c r="C96" s="267"/>
      <c r="D96" s="268"/>
      <c r="E96" s="268"/>
      <c r="F96" s="268"/>
      <c r="G96" s="269"/>
      <c r="H96" s="274"/>
      <c r="I96" s="270"/>
      <c r="J96" s="270"/>
      <c r="K96" s="271"/>
      <c r="L96" s="272"/>
      <c r="M96" s="272"/>
      <c r="N96" s="273">
        <v>0</v>
      </c>
      <c r="O96" s="273">
        <v>0</v>
      </c>
      <c r="P96" s="165">
        <f t="shared" si="10"/>
        <v>0</v>
      </c>
      <c r="Q96" s="275"/>
      <c r="R96" s="275"/>
      <c r="S96" s="166" t="str">
        <f t="shared" si="11"/>
        <v/>
      </c>
      <c r="T96" s="167" t="str">
        <f t="shared" si="12"/>
        <v>incomplet</v>
      </c>
      <c r="U96" s="168">
        <f t="shared" si="13"/>
        <v>0</v>
      </c>
      <c r="V96" s="166">
        <f t="shared" si="14"/>
        <v>0</v>
      </c>
      <c r="W96" s="166">
        <f t="shared" si="15"/>
        <v>0</v>
      </c>
      <c r="X96" s="276"/>
      <c r="Y96" s="276"/>
      <c r="Z96" s="169"/>
      <c r="AA96" s="170" t="str">
        <f t="shared" si="16"/>
        <v>ok</v>
      </c>
      <c r="AB96" s="170">
        <f t="shared" si="17"/>
        <v>0</v>
      </c>
    </row>
    <row r="97" spans="1:28" ht="46.2" customHeight="1" x14ac:dyDescent="0.3">
      <c r="A97" s="164">
        <v>72</v>
      </c>
      <c r="B97" s="266"/>
      <c r="C97" s="267"/>
      <c r="D97" s="268"/>
      <c r="E97" s="268"/>
      <c r="F97" s="268"/>
      <c r="G97" s="269"/>
      <c r="H97" s="274"/>
      <c r="I97" s="270"/>
      <c r="J97" s="270"/>
      <c r="K97" s="271"/>
      <c r="L97" s="272"/>
      <c r="M97" s="272"/>
      <c r="N97" s="273">
        <v>0</v>
      </c>
      <c r="O97" s="273">
        <v>0</v>
      </c>
      <c r="P97" s="165">
        <f t="shared" si="10"/>
        <v>0</v>
      </c>
      <c r="Q97" s="275"/>
      <c r="R97" s="275"/>
      <c r="S97" s="166" t="str">
        <f t="shared" si="11"/>
        <v/>
      </c>
      <c r="T97" s="167" t="str">
        <f t="shared" si="12"/>
        <v>incomplet</v>
      </c>
      <c r="U97" s="168">
        <f t="shared" si="13"/>
        <v>0</v>
      </c>
      <c r="V97" s="166">
        <f t="shared" si="14"/>
        <v>0</v>
      </c>
      <c r="W97" s="166">
        <f t="shared" si="15"/>
        <v>0</v>
      </c>
      <c r="X97" s="276"/>
      <c r="Y97" s="276"/>
      <c r="Z97" s="169"/>
      <c r="AA97" s="170" t="str">
        <f t="shared" si="16"/>
        <v>ok</v>
      </c>
      <c r="AB97" s="170">
        <f t="shared" si="17"/>
        <v>0</v>
      </c>
    </row>
    <row r="98" spans="1:28" ht="46.2" customHeight="1" x14ac:dyDescent="0.3">
      <c r="A98" s="164">
        <v>73</v>
      </c>
      <c r="B98" s="266"/>
      <c r="C98" s="267"/>
      <c r="D98" s="268"/>
      <c r="E98" s="268"/>
      <c r="F98" s="268"/>
      <c r="G98" s="269"/>
      <c r="H98" s="274"/>
      <c r="I98" s="270"/>
      <c r="J98" s="270"/>
      <c r="K98" s="271"/>
      <c r="L98" s="272"/>
      <c r="M98" s="272"/>
      <c r="N98" s="273">
        <v>0</v>
      </c>
      <c r="O98" s="273">
        <v>0</v>
      </c>
      <c r="P98" s="165">
        <f t="shared" si="10"/>
        <v>0</v>
      </c>
      <c r="Q98" s="275"/>
      <c r="R98" s="275"/>
      <c r="S98" s="166" t="str">
        <f t="shared" si="11"/>
        <v/>
      </c>
      <c r="T98" s="167" t="str">
        <f t="shared" si="12"/>
        <v>incomplet</v>
      </c>
      <c r="U98" s="168">
        <f t="shared" si="13"/>
        <v>0</v>
      </c>
      <c r="V98" s="166">
        <f t="shared" si="14"/>
        <v>0</v>
      </c>
      <c r="W98" s="166">
        <f t="shared" si="15"/>
        <v>0</v>
      </c>
      <c r="X98" s="276"/>
      <c r="Y98" s="276"/>
      <c r="Z98" s="169"/>
      <c r="AA98" s="170" t="str">
        <f t="shared" si="16"/>
        <v>ok</v>
      </c>
      <c r="AB98" s="170">
        <f t="shared" si="17"/>
        <v>0</v>
      </c>
    </row>
    <row r="99" spans="1:28" ht="46.2" customHeight="1" x14ac:dyDescent="0.3">
      <c r="A99" s="164">
        <v>74</v>
      </c>
      <c r="B99" s="266"/>
      <c r="C99" s="267"/>
      <c r="D99" s="268"/>
      <c r="E99" s="268"/>
      <c r="F99" s="268"/>
      <c r="G99" s="269"/>
      <c r="H99" s="274"/>
      <c r="I99" s="270"/>
      <c r="J99" s="270"/>
      <c r="K99" s="271"/>
      <c r="L99" s="272"/>
      <c r="M99" s="272"/>
      <c r="N99" s="273">
        <v>0</v>
      </c>
      <c r="O99" s="273">
        <v>0</v>
      </c>
      <c r="P99" s="165">
        <f t="shared" si="10"/>
        <v>0</v>
      </c>
      <c r="Q99" s="275"/>
      <c r="R99" s="275"/>
      <c r="S99" s="166" t="str">
        <f t="shared" si="11"/>
        <v/>
      </c>
      <c r="T99" s="167" t="str">
        <f t="shared" si="12"/>
        <v>incomplet</v>
      </c>
      <c r="U99" s="168">
        <f t="shared" si="13"/>
        <v>0</v>
      </c>
      <c r="V99" s="166">
        <f t="shared" si="14"/>
        <v>0</v>
      </c>
      <c r="W99" s="166">
        <f t="shared" si="15"/>
        <v>0</v>
      </c>
      <c r="X99" s="276"/>
      <c r="Y99" s="276"/>
      <c r="Z99" s="169"/>
      <c r="AA99" s="170" t="str">
        <f t="shared" si="16"/>
        <v>ok</v>
      </c>
      <c r="AB99" s="170">
        <f t="shared" si="17"/>
        <v>0</v>
      </c>
    </row>
    <row r="100" spans="1:28" ht="46.2" customHeight="1" x14ac:dyDescent="0.3">
      <c r="A100" s="164">
        <v>75</v>
      </c>
      <c r="B100" s="266"/>
      <c r="C100" s="267"/>
      <c r="D100" s="268"/>
      <c r="E100" s="268"/>
      <c r="F100" s="268"/>
      <c r="G100" s="269"/>
      <c r="H100" s="274"/>
      <c r="I100" s="270"/>
      <c r="J100" s="270"/>
      <c r="K100" s="271"/>
      <c r="L100" s="272"/>
      <c r="M100" s="272"/>
      <c r="N100" s="273">
        <v>0</v>
      </c>
      <c r="O100" s="273">
        <v>0</v>
      </c>
      <c r="P100" s="165">
        <f t="shared" si="10"/>
        <v>0</v>
      </c>
      <c r="Q100" s="275"/>
      <c r="R100" s="275"/>
      <c r="S100" s="166" t="str">
        <f t="shared" si="11"/>
        <v/>
      </c>
      <c r="T100" s="167" t="str">
        <f t="shared" si="12"/>
        <v>incomplet</v>
      </c>
      <c r="U100" s="168">
        <f t="shared" si="13"/>
        <v>0</v>
      </c>
      <c r="V100" s="166">
        <f t="shared" si="14"/>
        <v>0</v>
      </c>
      <c r="W100" s="166">
        <f t="shared" si="15"/>
        <v>0</v>
      </c>
      <c r="X100" s="276"/>
      <c r="Y100" s="276"/>
      <c r="Z100" s="169"/>
      <c r="AA100" s="170" t="str">
        <f t="shared" si="16"/>
        <v>ok</v>
      </c>
      <c r="AB100" s="170">
        <f t="shared" si="17"/>
        <v>0</v>
      </c>
    </row>
    <row r="101" spans="1:28" ht="46.2" customHeight="1" x14ac:dyDescent="0.3">
      <c r="A101" s="164">
        <v>76</v>
      </c>
      <c r="B101" s="266"/>
      <c r="C101" s="267"/>
      <c r="D101" s="268"/>
      <c r="E101" s="268"/>
      <c r="F101" s="268"/>
      <c r="G101" s="269"/>
      <c r="H101" s="274"/>
      <c r="I101" s="270"/>
      <c r="J101" s="270"/>
      <c r="K101" s="271"/>
      <c r="L101" s="272"/>
      <c r="M101" s="272"/>
      <c r="N101" s="273">
        <v>0</v>
      </c>
      <c r="O101" s="273">
        <v>0</v>
      </c>
      <c r="P101" s="165">
        <f t="shared" si="10"/>
        <v>0</v>
      </c>
      <c r="Q101" s="275"/>
      <c r="R101" s="275"/>
      <c r="S101" s="166" t="str">
        <f t="shared" si="11"/>
        <v/>
      </c>
      <c r="T101" s="167" t="str">
        <f t="shared" si="12"/>
        <v>incomplet</v>
      </c>
      <c r="U101" s="168">
        <f t="shared" si="13"/>
        <v>0</v>
      </c>
      <c r="V101" s="166">
        <f t="shared" si="14"/>
        <v>0</v>
      </c>
      <c r="W101" s="166">
        <f t="shared" si="15"/>
        <v>0</v>
      </c>
      <c r="X101" s="276"/>
      <c r="Y101" s="276"/>
      <c r="Z101" s="169"/>
      <c r="AA101" s="170" t="str">
        <f t="shared" si="16"/>
        <v>ok</v>
      </c>
      <c r="AB101" s="170">
        <f t="shared" si="17"/>
        <v>0</v>
      </c>
    </row>
    <row r="102" spans="1:28" ht="46.2" customHeight="1" x14ac:dyDescent="0.3">
      <c r="A102" s="164">
        <v>77</v>
      </c>
      <c r="B102" s="266"/>
      <c r="C102" s="267"/>
      <c r="D102" s="268"/>
      <c r="E102" s="268"/>
      <c r="F102" s="268"/>
      <c r="G102" s="269"/>
      <c r="H102" s="274"/>
      <c r="I102" s="270"/>
      <c r="J102" s="270"/>
      <c r="K102" s="271"/>
      <c r="L102" s="272"/>
      <c r="M102" s="272"/>
      <c r="N102" s="273">
        <v>0</v>
      </c>
      <c r="O102" s="273">
        <v>0</v>
      </c>
      <c r="P102" s="165">
        <f t="shared" si="10"/>
        <v>0</v>
      </c>
      <c r="Q102" s="275"/>
      <c r="R102" s="275"/>
      <c r="S102" s="166" t="str">
        <f t="shared" si="11"/>
        <v/>
      </c>
      <c r="T102" s="167" t="str">
        <f t="shared" si="12"/>
        <v>incomplet</v>
      </c>
      <c r="U102" s="168">
        <f t="shared" si="13"/>
        <v>0</v>
      </c>
      <c r="V102" s="166">
        <f t="shared" si="14"/>
        <v>0</v>
      </c>
      <c r="W102" s="166">
        <f t="shared" si="15"/>
        <v>0</v>
      </c>
      <c r="X102" s="276"/>
      <c r="Y102" s="276"/>
      <c r="Z102" s="169"/>
      <c r="AA102" s="170" t="str">
        <f t="shared" si="16"/>
        <v>ok</v>
      </c>
      <c r="AB102" s="170">
        <f t="shared" si="17"/>
        <v>0</v>
      </c>
    </row>
    <row r="103" spans="1:28" ht="46.2" customHeight="1" x14ac:dyDescent="0.3">
      <c r="A103" s="164">
        <v>78</v>
      </c>
      <c r="B103" s="266"/>
      <c r="C103" s="267"/>
      <c r="D103" s="268"/>
      <c r="E103" s="268"/>
      <c r="F103" s="268"/>
      <c r="G103" s="269"/>
      <c r="H103" s="274"/>
      <c r="I103" s="270"/>
      <c r="J103" s="270"/>
      <c r="K103" s="271"/>
      <c r="L103" s="272"/>
      <c r="M103" s="272"/>
      <c r="N103" s="273">
        <v>0</v>
      </c>
      <c r="O103" s="273">
        <v>0</v>
      </c>
      <c r="P103" s="165">
        <f t="shared" si="10"/>
        <v>0</v>
      </c>
      <c r="Q103" s="275"/>
      <c r="R103" s="275"/>
      <c r="S103" s="166" t="str">
        <f t="shared" si="11"/>
        <v/>
      </c>
      <c r="T103" s="167" t="str">
        <f t="shared" si="12"/>
        <v>incomplet</v>
      </c>
      <c r="U103" s="168">
        <f t="shared" si="13"/>
        <v>0</v>
      </c>
      <c r="V103" s="166">
        <f t="shared" si="14"/>
        <v>0</v>
      </c>
      <c r="W103" s="166">
        <f t="shared" si="15"/>
        <v>0</v>
      </c>
      <c r="X103" s="276"/>
      <c r="Y103" s="276"/>
      <c r="Z103" s="169"/>
      <c r="AA103" s="170" t="str">
        <f t="shared" si="16"/>
        <v>ok</v>
      </c>
      <c r="AB103" s="170">
        <f t="shared" si="17"/>
        <v>0</v>
      </c>
    </row>
    <row r="104" spans="1:28" ht="46.2" customHeight="1" x14ac:dyDescent="0.3">
      <c r="A104" s="164">
        <v>79</v>
      </c>
      <c r="B104" s="266"/>
      <c r="C104" s="267"/>
      <c r="D104" s="268"/>
      <c r="E104" s="268"/>
      <c r="F104" s="268"/>
      <c r="G104" s="269"/>
      <c r="H104" s="274"/>
      <c r="I104" s="270"/>
      <c r="J104" s="270"/>
      <c r="K104" s="271"/>
      <c r="L104" s="272"/>
      <c r="M104" s="272"/>
      <c r="N104" s="273">
        <v>0</v>
      </c>
      <c r="O104" s="273">
        <v>0</v>
      </c>
      <c r="P104" s="165">
        <f t="shared" si="10"/>
        <v>0</v>
      </c>
      <c r="Q104" s="275"/>
      <c r="R104" s="275"/>
      <c r="S104" s="166" t="str">
        <f t="shared" si="11"/>
        <v/>
      </c>
      <c r="T104" s="167" t="str">
        <f t="shared" si="12"/>
        <v>incomplet</v>
      </c>
      <c r="U104" s="168">
        <f t="shared" si="13"/>
        <v>0</v>
      </c>
      <c r="V104" s="166">
        <f t="shared" si="14"/>
        <v>0</v>
      </c>
      <c r="W104" s="166">
        <f t="shared" si="15"/>
        <v>0</v>
      </c>
      <c r="X104" s="276"/>
      <c r="Y104" s="276"/>
      <c r="Z104" s="169"/>
      <c r="AA104" s="170" t="str">
        <f t="shared" si="16"/>
        <v>ok</v>
      </c>
      <c r="AB104" s="170">
        <f t="shared" si="17"/>
        <v>0</v>
      </c>
    </row>
    <row r="105" spans="1:28" ht="46.2" customHeight="1" x14ac:dyDescent="0.3">
      <c r="A105" s="164">
        <v>80</v>
      </c>
      <c r="B105" s="266"/>
      <c r="C105" s="267"/>
      <c r="D105" s="268"/>
      <c r="E105" s="268"/>
      <c r="F105" s="268"/>
      <c r="G105" s="269"/>
      <c r="H105" s="274"/>
      <c r="I105" s="270"/>
      <c r="J105" s="270"/>
      <c r="K105" s="271"/>
      <c r="L105" s="272"/>
      <c r="M105" s="272"/>
      <c r="N105" s="273">
        <v>0</v>
      </c>
      <c r="O105" s="273">
        <v>0</v>
      </c>
      <c r="P105" s="165">
        <f t="shared" si="10"/>
        <v>0</v>
      </c>
      <c r="Q105" s="275"/>
      <c r="R105" s="275"/>
      <c r="S105" s="166" t="str">
        <f t="shared" si="11"/>
        <v/>
      </c>
      <c r="T105" s="167" t="str">
        <f t="shared" si="12"/>
        <v>incomplet</v>
      </c>
      <c r="U105" s="168">
        <f t="shared" si="13"/>
        <v>0</v>
      </c>
      <c r="V105" s="166">
        <f t="shared" si="14"/>
        <v>0</v>
      </c>
      <c r="W105" s="166">
        <f t="shared" si="15"/>
        <v>0</v>
      </c>
      <c r="X105" s="276"/>
      <c r="Y105" s="276"/>
      <c r="Z105" s="169"/>
      <c r="AA105" s="170" t="str">
        <f t="shared" si="16"/>
        <v>ok</v>
      </c>
      <c r="AB105" s="170">
        <f t="shared" si="17"/>
        <v>0</v>
      </c>
    </row>
    <row r="106" spans="1:28" ht="46.2" customHeight="1" x14ac:dyDescent="0.3">
      <c r="A106" s="164">
        <v>81</v>
      </c>
      <c r="B106" s="266"/>
      <c r="C106" s="267"/>
      <c r="D106" s="268"/>
      <c r="E106" s="268"/>
      <c r="F106" s="268"/>
      <c r="G106" s="269"/>
      <c r="H106" s="274"/>
      <c r="I106" s="270"/>
      <c r="J106" s="270"/>
      <c r="K106" s="271"/>
      <c r="L106" s="272"/>
      <c r="M106" s="272"/>
      <c r="N106" s="273">
        <v>0</v>
      </c>
      <c r="O106" s="273">
        <v>0</v>
      </c>
      <c r="P106" s="165">
        <f t="shared" si="10"/>
        <v>0</v>
      </c>
      <c r="Q106" s="275"/>
      <c r="R106" s="275"/>
      <c r="S106" s="166" t="str">
        <f t="shared" si="11"/>
        <v/>
      </c>
      <c r="T106" s="167" t="str">
        <f t="shared" si="12"/>
        <v>incomplet</v>
      </c>
      <c r="U106" s="168">
        <f t="shared" si="13"/>
        <v>0</v>
      </c>
      <c r="V106" s="166">
        <f t="shared" si="14"/>
        <v>0</v>
      </c>
      <c r="W106" s="166">
        <f t="shared" si="15"/>
        <v>0</v>
      </c>
      <c r="X106" s="276"/>
      <c r="Y106" s="276"/>
      <c r="Z106" s="169"/>
      <c r="AA106" s="170" t="str">
        <f t="shared" si="16"/>
        <v>ok</v>
      </c>
      <c r="AB106" s="170">
        <f t="shared" si="17"/>
        <v>0</v>
      </c>
    </row>
    <row r="107" spans="1:28" ht="46.2" customHeight="1" x14ac:dyDescent="0.3">
      <c r="A107" s="164">
        <v>82</v>
      </c>
      <c r="B107" s="266"/>
      <c r="C107" s="267"/>
      <c r="D107" s="268"/>
      <c r="E107" s="268"/>
      <c r="F107" s="268"/>
      <c r="G107" s="269"/>
      <c r="H107" s="274"/>
      <c r="I107" s="270"/>
      <c r="J107" s="270"/>
      <c r="K107" s="271"/>
      <c r="L107" s="272"/>
      <c r="M107" s="272"/>
      <c r="N107" s="273">
        <v>0</v>
      </c>
      <c r="O107" s="273">
        <v>0</v>
      </c>
      <c r="P107" s="165">
        <f t="shared" si="10"/>
        <v>0</v>
      </c>
      <c r="Q107" s="275"/>
      <c r="R107" s="275"/>
      <c r="S107" s="166" t="str">
        <f t="shared" si="11"/>
        <v/>
      </c>
      <c r="T107" s="167" t="str">
        <f t="shared" si="12"/>
        <v>incomplet</v>
      </c>
      <c r="U107" s="168">
        <f t="shared" si="13"/>
        <v>0</v>
      </c>
      <c r="V107" s="166">
        <f t="shared" si="14"/>
        <v>0</v>
      </c>
      <c r="W107" s="166">
        <f t="shared" si="15"/>
        <v>0</v>
      </c>
      <c r="X107" s="276"/>
      <c r="Y107" s="276"/>
      <c r="Z107" s="169"/>
      <c r="AA107" s="170" t="str">
        <f t="shared" si="16"/>
        <v>ok</v>
      </c>
      <c r="AB107" s="170">
        <f t="shared" si="17"/>
        <v>0</v>
      </c>
    </row>
    <row r="108" spans="1:28" ht="46.2" customHeight="1" x14ac:dyDescent="0.3">
      <c r="A108" s="164">
        <v>83</v>
      </c>
      <c r="B108" s="266"/>
      <c r="C108" s="267"/>
      <c r="D108" s="268"/>
      <c r="E108" s="268"/>
      <c r="F108" s="268"/>
      <c r="G108" s="269"/>
      <c r="H108" s="274"/>
      <c r="I108" s="270"/>
      <c r="J108" s="270"/>
      <c r="K108" s="271"/>
      <c r="L108" s="272"/>
      <c r="M108" s="272"/>
      <c r="N108" s="273">
        <v>0</v>
      </c>
      <c r="O108" s="273">
        <v>0</v>
      </c>
      <c r="P108" s="165">
        <f t="shared" si="10"/>
        <v>0</v>
      </c>
      <c r="Q108" s="275"/>
      <c r="R108" s="275"/>
      <c r="S108" s="166" t="str">
        <f t="shared" si="11"/>
        <v/>
      </c>
      <c r="T108" s="167" t="str">
        <f t="shared" si="12"/>
        <v>incomplet</v>
      </c>
      <c r="U108" s="168">
        <f t="shared" si="13"/>
        <v>0</v>
      </c>
      <c r="V108" s="166">
        <f t="shared" si="14"/>
        <v>0</v>
      </c>
      <c r="W108" s="166">
        <f t="shared" si="15"/>
        <v>0</v>
      </c>
      <c r="X108" s="276"/>
      <c r="Y108" s="276"/>
      <c r="Z108" s="169"/>
      <c r="AA108" s="170" t="str">
        <f t="shared" si="16"/>
        <v>ok</v>
      </c>
      <c r="AB108" s="170">
        <f t="shared" si="17"/>
        <v>0</v>
      </c>
    </row>
    <row r="109" spans="1:28" ht="46.2" customHeight="1" x14ac:dyDescent="0.3">
      <c r="A109" s="164">
        <v>84</v>
      </c>
      <c r="B109" s="266"/>
      <c r="C109" s="267"/>
      <c r="D109" s="268"/>
      <c r="E109" s="268"/>
      <c r="F109" s="268"/>
      <c r="G109" s="269"/>
      <c r="H109" s="274"/>
      <c r="I109" s="270"/>
      <c r="J109" s="270"/>
      <c r="K109" s="271"/>
      <c r="L109" s="272"/>
      <c r="M109" s="272"/>
      <c r="N109" s="273">
        <v>0</v>
      </c>
      <c r="O109" s="273">
        <v>0</v>
      </c>
      <c r="P109" s="165">
        <f t="shared" si="10"/>
        <v>0</v>
      </c>
      <c r="Q109" s="275"/>
      <c r="R109" s="275"/>
      <c r="S109" s="166" t="str">
        <f t="shared" si="11"/>
        <v/>
      </c>
      <c r="T109" s="167" t="str">
        <f t="shared" si="12"/>
        <v>incomplet</v>
      </c>
      <c r="U109" s="168">
        <f t="shared" si="13"/>
        <v>0</v>
      </c>
      <c r="V109" s="166">
        <f t="shared" si="14"/>
        <v>0</v>
      </c>
      <c r="W109" s="166">
        <f t="shared" si="15"/>
        <v>0</v>
      </c>
      <c r="X109" s="276"/>
      <c r="Y109" s="276"/>
      <c r="Z109" s="169"/>
      <c r="AA109" s="170" t="str">
        <f t="shared" si="16"/>
        <v>ok</v>
      </c>
      <c r="AB109" s="170">
        <f t="shared" si="17"/>
        <v>0</v>
      </c>
    </row>
    <row r="110" spans="1:28" ht="46.2" customHeight="1" x14ac:dyDescent="0.3">
      <c r="A110" s="164">
        <v>85</v>
      </c>
      <c r="B110" s="266"/>
      <c r="C110" s="267"/>
      <c r="D110" s="268"/>
      <c r="E110" s="268"/>
      <c r="F110" s="268"/>
      <c r="G110" s="269"/>
      <c r="H110" s="274"/>
      <c r="I110" s="270"/>
      <c r="J110" s="270"/>
      <c r="K110" s="271"/>
      <c r="L110" s="272"/>
      <c r="M110" s="272"/>
      <c r="N110" s="273">
        <v>0</v>
      </c>
      <c r="O110" s="273">
        <v>0</v>
      </c>
      <c r="P110" s="165">
        <f t="shared" si="10"/>
        <v>0</v>
      </c>
      <c r="Q110" s="275"/>
      <c r="R110" s="275"/>
      <c r="S110" s="166" t="str">
        <f t="shared" si="11"/>
        <v/>
      </c>
      <c r="T110" s="167" t="str">
        <f t="shared" si="12"/>
        <v>incomplet</v>
      </c>
      <c r="U110" s="168">
        <f t="shared" si="13"/>
        <v>0</v>
      </c>
      <c r="V110" s="166">
        <f t="shared" si="14"/>
        <v>0</v>
      </c>
      <c r="W110" s="166">
        <f t="shared" si="15"/>
        <v>0</v>
      </c>
      <c r="X110" s="276"/>
      <c r="Y110" s="276"/>
      <c r="Z110" s="169"/>
      <c r="AA110" s="170" t="str">
        <f t="shared" si="16"/>
        <v>ok</v>
      </c>
      <c r="AB110" s="170">
        <f t="shared" si="17"/>
        <v>0</v>
      </c>
    </row>
    <row r="111" spans="1:28" ht="46.2" customHeight="1" x14ac:dyDescent="0.3">
      <c r="A111" s="164">
        <v>86</v>
      </c>
      <c r="B111" s="266"/>
      <c r="C111" s="267"/>
      <c r="D111" s="268"/>
      <c r="E111" s="268"/>
      <c r="F111" s="268"/>
      <c r="G111" s="269"/>
      <c r="H111" s="274"/>
      <c r="I111" s="270"/>
      <c r="J111" s="270"/>
      <c r="K111" s="271"/>
      <c r="L111" s="272"/>
      <c r="M111" s="272"/>
      <c r="N111" s="273">
        <v>0</v>
      </c>
      <c r="O111" s="273">
        <v>0</v>
      </c>
      <c r="P111" s="165">
        <f t="shared" si="10"/>
        <v>0</v>
      </c>
      <c r="Q111" s="275"/>
      <c r="R111" s="275"/>
      <c r="S111" s="166" t="str">
        <f t="shared" si="11"/>
        <v/>
      </c>
      <c r="T111" s="167" t="str">
        <f t="shared" si="12"/>
        <v>incomplet</v>
      </c>
      <c r="U111" s="168">
        <f t="shared" si="13"/>
        <v>0</v>
      </c>
      <c r="V111" s="166">
        <f t="shared" si="14"/>
        <v>0</v>
      </c>
      <c r="W111" s="166">
        <f t="shared" si="15"/>
        <v>0</v>
      </c>
      <c r="X111" s="276"/>
      <c r="Y111" s="276"/>
      <c r="Z111" s="169"/>
      <c r="AA111" s="170" t="str">
        <f t="shared" si="16"/>
        <v>ok</v>
      </c>
      <c r="AB111" s="170">
        <f t="shared" si="17"/>
        <v>0</v>
      </c>
    </row>
    <row r="112" spans="1:28" ht="46.2" customHeight="1" x14ac:dyDescent="0.3">
      <c r="A112" s="164">
        <v>87</v>
      </c>
      <c r="B112" s="266"/>
      <c r="C112" s="267"/>
      <c r="D112" s="268"/>
      <c r="E112" s="268"/>
      <c r="F112" s="268"/>
      <c r="G112" s="269"/>
      <c r="H112" s="274"/>
      <c r="I112" s="270"/>
      <c r="J112" s="270"/>
      <c r="K112" s="271"/>
      <c r="L112" s="272"/>
      <c r="M112" s="272"/>
      <c r="N112" s="273">
        <v>0</v>
      </c>
      <c r="O112" s="273">
        <v>0</v>
      </c>
      <c r="P112" s="165">
        <f t="shared" si="10"/>
        <v>0</v>
      </c>
      <c r="Q112" s="275"/>
      <c r="R112" s="275"/>
      <c r="S112" s="166" t="str">
        <f t="shared" si="11"/>
        <v/>
      </c>
      <c r="T112" s="167" t="str">
        <f t="shared" si="12"/>
        <v>incomplet</v>
      </c>
      <c r="U112" s="168">
        <f t="shared" si="13"/>
        <v>0</v>
      </c>
      <c r="V112" s="166">
        <f t="shared" si="14"/>
        <v>0</v>
      </c>
      <c r="W112" s="166">
        <f t="shared" si="15"/>
        <v>0</v>
      </c>
      <c r="X112" s="276"/>
      <c r="Y112" s="276"/>
      <c r="Z112" s="169"/>
      <c r="AA112" s="170" t="str">
        <f t="shared" si="16"/>
        <v>ok</v>
      </c>
      <c r="AB112" s="170">
        <f t="shared" si="17"/>
        <v>0</v>
      </c>
    </row>
    <row r="113" spans="1:28" ht="46.2" customHeight="1" x14ac:dyDescent="0.3">
      <c r="A113" s="164">
        <v>88</v>
      </c>
      <c r="B113" s="266"/>
      <c r="C113" s="267"/>
      <c r="D113" s="268"/>
      <c r="E113" s="268"/>
      <c r="F113" s="268"/>
      <c r="G113" s="269"/>
      <c r="H113" s="274"/>
      <c r="I113" s="270"/>
      <c r="J113" s="270"/>
      <c r="K113" s="271"/>
      <c r="L113" s="272"/>
      <c r="M113" s="272"/>
      <c r="N113" s="273">
        <v>0</v>
      </c>
      <c r="O113" s="273">
        <v>0</v>
      </c>
      <c r="P113" s="165">
        <f t="shared" si="10"/>
        <v>0</v>
      </c>
      <c r="Q113" s="275"/>
      <c r="R113" s="275"/>
      <c r="S113" s="166" t="str">
        <f t="shared" si="11"/>
        <v/>
      </c>
      <c r="T113" s="167" t="str">
        <f t="shared" si="12"/>
        <v>incomplet</v>
      </c>
      <c r="U113" s="168">
        <f t="shared" si="13"/>
        <v>0</v>
      </c>
      <c r="V113" s="166">
        <f t="shared" si="14"/>
        <v>0</v>
      </c>
      <c r="W113" s="166">
        <f t="shared" si="15"/>
        <v>0</v>
      </c>
      <c r="X113" s="276"/>
      <c r="Y113" s="276"/>
      <c r="Z113" s="169"/>
      <c r="AA113" s="170" t="str">
        <f t="shared" si="16"/>
        <v>ok</v>
      </c>
      <c r="AB113" s="170">
        <f t="shared" si="17"/>
        <v>0</v>
      </c>
    </row>
    <row r="114" spans="1:28" ht="46.2" customHeight="1" x14ac:dyDescent="0.3">
      <c r="A114" s="164">
        <v>89</v>
      </c>
      <c r="B114" s="266"/>
      <c r="C114" s="267"/>
      <c r="D114" s="268"/>
      <c r="E114" s="268"/>
      <c r="F114" s="268"/>
      <c r="G114" s="269"/>
      <c r="H114" s="274"/>
      <c r="I114" s="270"/>
      <c r="J114" s="270"/>
      <c r="K114" s="271"/>
      <c r="L114" s="272"/>
      <c r="M114" s="272"/>
      <c r="N114" s="273">
        <v>0</v>
      </c>
      <c r="O114" s="273">
        <v>0</v>
      </c>
      <c r="P114" s="165">
        <f t="shared" si="10"/>
        <v>0</v>
      </c>
      <c r="Q114" s="275"/>
      <c r="R114" s="275"/>
      <c r="S114" s="166" t="str">
        <f t="shared" si="11"/>
        <v/>
      </c>
      <c r="T114" s="167" t="str">
        <f t="shared" si="12"/>
        <v>incomplet</v>
      </c>
      <c r="U114" s="168">
        <f t="shared" si="13"/>
        <v>0</v>
      </c>
      <c r="V114" s="166">
        <f t="shared" si="14"/>
        <v>0</v>
      </c>
      <c r="W114" s="166">
        <f t="shared" si="15"/>
        <v>0</v>
      </c>
      <c r="X114" s="276"/>
      <c r="Y114" s="276"/>
      <c r="Z114" s="169"/>
      <c r="AA114" s="170" t="str">
        <f t="shared" si="16"/>
        <v>ok</v>
      </c>
      <c r="AB114" s="170">
        <f t="shared" si="17"/>
        <v>0</v>
      </c>
    </row>
    <row r="115" spans="1:28" ht="46.2" customHeight="1" x14ac:dyDescent="0.3">
      <c r="A115" s="164">
        <v>90</v>
      </c>
      <c r="B115" s="266"/>
      <c r="C115" s="267"/>
      <c r="D115" s="268"/>
      <c r="E115" s="268"/>
      <c r="F115" s="268"/>
      <c r="G115" s="269"/>
      <c r="H115" s="274"/>
      <c r="I115" s="270"/>
      <c r="J115" s="270"/>
      <c r="K115" s="271"/>
      <c r="L115" s="272"/>
      <c r="M115" s="272"/>
      <c r="N115" s="273">
        <v>0</v>
      </c>
      <c r="O115" s="273">
        <v>0</v>
      </c>
      <c r="P115" s="165">
        <f t="shared" si="10"/>
        <v>0</v>
      </c>
      <c r="Q115" s="275"/>
      <c r="R115" s="275"/>
      <c r="S115" s="166" t="str">
        <f t="shared" si="11"/>
        <v/>
      </c>
      <c r="T115" s="167" t="str">
        <f t="shared" si="12"/>
        <v>incomplet</v>
      </c>
      <c r="U115" s="168">
        <f t="shared" si="13"/>
        <v>0</v>
      </c>
      <c r="V115" s="166">
        <f t="shared" si="14"/>
        <v>0</v>
      </c>
      <c r="W115" s="166">
        <f t="shared" si="15"/>
        <v>0</v>
      </c>
      <c r="X115" s="276"/>
      <c r="Y115" s="276"/>
      <c r="Z115" s="169"/>
      <c r="AA115" s="170" t="str">
        <f t="shared" si="16"/>
        <v>ok</v>
      </c>
      <c r="AB115" s="170">
        <f t="shared" si="17"/>
        <v>0</v>
      </c>
    </row>
    <row r="116" spans="1:28" ht="46.2" customHeight="1" x14ac:dyDescent="0.3">
      <c r="A116" s="164">
        <v>91</v>
      </c>
      <c r="B116" s="266"/>
      <c r="C116" s="267"/>
      <c r="D116" s="268"/>
      <c r="E116" s="268"/>
      <c r="F116" s="268"/>
      <c r="G116" s="269"/>
      <c r="H116" s="274"/>
      <c r="I116" s="270"/>
      <c r="J116" s="270"/>
      <c r="K116" s="271"/>
      <c r="L116" s="272"/>
      <c r="M116" s="272"/>
      <c r="N116" s="273">
        <v>0</v>
      </c>
      <c r="O116" s="273">
        <v>0</v>
      </c>
      <c r="P116" s="165">
        <f t="shared" si="10"/>
        <v>0</v>
      </c>
      <c r="Q116" s="275"/>
      <c r="R116" s="275"/>
      <c r="S116" s="166" t="str">
        <f t="shared" si="11"/>
        <v/>
      </c>
      <c r="T116" s="167" t="str">
        <f t="shared" si="12"/>
        <v>incomplet</v>
      </c>
      <c r="U116" s="168">
        <f t="shared" si="13"/>
        <v>0</v>
      </c>
      <c r="V116" s="166">
        <f t="shared" si="14"/>
        <v>0</v>
      </c>
      <c r="W116" s="166">
        <f t="shared" si="15"/>
        <v>0</v>
      </c>
      <c r="X116" s="276"/>
      <c r="Y116" s="276"/>
      <c r="Z116" s="169"/>
      <c r="AA116" s="170" t="str">
        <f t="shared" si="16"/>
        <v>ok</v>
      </c>
      <c r="AB116" s="170">
        <f t="shared" si="17"/>
        <v>0</v>
      </c>
    </row>
    <row r="117" spans="1:28" ht="46.2" customHeight="1" x14ac:dyDescent="0.3">
      <c r="A117" s="164">
        <v>92</v>
      </c>
      <c r="B117" s="266"/>
      <c r="C117" s="267"/>
      <c r="D117" s="268"/>
      <c r="E117" s="268"/>
      <c r="F117" s="268"/>
      <c r="G117" s="269"/>
      <c r="H117" s="274"/>
      <c r="I117" s="270"/>
      <c r="J117" s="270"/>
      <c r="K117" s="271"/>
      <c r="L117" s="272"/>
      <c r="M117" s="272"/>
      <c r="N117" s="273">
        <v>0</v>
      </c>
      <c r="O117" s="273">
        <v>0</v>
      </c>
      <c r="P117" s="165">
        <f t="shared" si="10"/>
        <v>0</v>
      </c>
      <c r="Q117" s="275"/>
      <c r="R117" s="275"/>
      <c r="S117" s="166" t="str">
        <f t="shared" si="11"/>
        <v/>
      </c>
      <c r="T117" s="167" t="str">
        <f t="shared" si="12"/>
        <v>incomplet</v>
      </c>
      <c r="U117" s="168">
        <f t="shared" si="13"/>
        <v>0</v>
      </c>
      <c r="V117" s="166">
        <f t="shared" si="14"/>
        <v>0</v>
      </c>
      <c r="W117" s="166">
        <f t="shared" si="15"/>
        <v>0</v>
      </c>
      <c r="X117" s="276"/>
      <c r="Y117" s="276"/>
      <c r="Z117" s="169"/>
      <c r="AA117" s="170" t="str">
        <f t="shared" si="16"/>
        <v>ok</v>
      </c>
      <c r="AB117" s="170">
        <f t="shared" si="17"/>
        <v>0</v>
      </c>
    </row>
    <row r="118" spans="1:28" ht="46.2" customHeight="1" x14ac:dyDescent="0.3">
      <c r="A118" s="164">
        <v>93</v>
      </c>
      <c r="B118" s="266"/>
      <c r="C118" s="267"/>
      <c r="D118" s="268"/>
      <c r="E118" s="268"/>
      <c r="F118" s="268"/>
      <c r="G118" s="269"/>
      <c r="H118" s="274"/>
      <c r="I118" s="270"/>
      <c r="J118" s="270"/>
      <c r="K118" s="271"/>
      <c r="L118" s="272"/>
      <c r="M118" s="272"/>
      <c r="N118" s="273">
        <v>0</v>
      </c>
      <c r="O118" s="273">
        <v>0</v>
      </c>
      <c r="P118" s="165">
        <f t="shared" si="10"/>
        <v>0</v>
      </c>
      <c r="Q118" s="275"/>
      <c r="R118" s="275"/>
      <c r="S118" s="166" t="str">
        <f t="shared" si="11"/>
        <v/>
      </c>
      <c r="T118" s="167" t="str">
        <f t="shared" si="12"/>
        <v>incomplet</v>
      </c>
      <c r="U118" s="168">
        <f t="shared" si="13"/>
        <v>0</v>
      </c>
      <c r="V118" s="166">
        <f t="shared" si="14"/>
        <v>0</v>
      </c>
      <c r="W118" s="166">
        <f t="shared" si="15"/>
        <v>0</v>
      </c>
      <c r="X118" s="276"/>
      <c r="Y118" s="276"/>
      <c r="Z118" s="169"/>
      <c r="AA118" s="170" t="str">
        <f t="shared" si="16"/>
        <v>ok</v>
      </c>
      <c r="AB118" s="170">
        <f t="shared" si="17"/>
        <v>0</v>
      </c>
    </row>
    <row r="119" spans="1:28" ht="46.2" customHeight="1" x14ac:dyDescent="0.3">
      <c r="A119" s="164">
        <v>94</v>
      </c>
      <c r="B119" s="266"/>
      <c r="C119" s="267"/>
      <c r="D119" s="268"/>
      <c r="E119" s="268"/>
      <c r="F119" s="268"/>
      <c r="G119" s="269"/>
      <c r="H119" s="274"/>
      <c r="I119" s="270"/>
      <c r="J119" s="270"/>
      <c r="K119" s="271"/>
      <c r="L119" s="272"/>
      <c r="M119" s="272"/>
      <c r="N119" s="273">
        <v>0</v>
      </c>
      <c r="O119" s="273">
        <v>0</v>
      </c>
      <c r="P119" s="165">
        <f t="shared" si="10"/>
        <v>0</v>
      </c>
      <c r="Q119" s="275"/>
      <c r="R119" s="275"/>
      <c r="S119" s="166" t="str">
        <f t="shared" si="11"/>
        <v/>
      </c>
      <c r="T119" s="167" t="str">
        <f t="shared" si="12"/>
        <v>incomplet</v>
      </c>
      <c r="U119" s="168">
        <f t="shared" si="13"/>
        <v>0</v>
      </c>
      <c r="V119" s="166">
        <f t="shared" si="14"/>
        <v>0</v>
      </c>
      <c r="W119" s="166">
        <f t="shared" si="15"/>
        <v>0</v>
      </c>
      <c r="X119" s="276"/>
      <c r="Y119" s="276"/>
      <c r="Z119" s="169"/>
      <c r="AA119" s="170" t="str">
        <f t="shared" si="16"/>
        <v>ok</v>
      </c>
      <c r="AB119" s="170">
        <f t="shared" si="17"/>
        <v>0</v>
      </c>
    </row>
    <row r="120" spans="1:28" ht="46.2" customHeight="1" x14ac:dyDescent="0.3">
      <c r="A120" s="164">
        <v>95</v>
      </c>
      <c r="B120" s="266"/>
      <c r="C120" s="267"/>
      <c r="D120" s="268"/>
      <c r="E120" s="268"/>
      <c r="F120" s="268"/>
      <c r="G120" s="269"/>
      <c r="H120" s="274"/>
      <c r="I120" s="270"/>
      <c r="J120" s="270"/>
      <c r="K120" s="271"/>
      <c r="L120" s="272"/>
      <c r="M120" s="272"/>
      <c r="N120" s="273">
        <v>0</v>
      </c>
      <c r="O120" s="273">
        <v>0</v>
      </c>
      <c r="P120" s="165">
        <f t="shared" si="10"/>
        <v>0</v>
      </c>
      <c r="Q120" s="275"/>
      <c r="R120" s="275"/>
      <c r="S120" s="166" t="str">
        <f t="shared" si="11"/>
        <v/>
      </c>
      <c r="T120" s="167" t="str">
        <f t="shared" si="12"/>
        <v>incomplet</v>
      </c>
      <c r="U120" s="168">
        <f t="shared" si="13"/>
        <v>0</v>
      </c>
      <c r="V120" s="166">
        <f t="shared" si="14"/>
        <v>0</v>
      </c>
      <c r="W120" s="166">
        <f t="shared" si="15"/>
        <v>0</v>
      </c>
      <c r="X120" s="276"/>
      <c r="Y120" s="276"/>
      <c r="Z120" s="169"/>
      <c r="AA120" s="170" t="str">
        <f t="shared" si="16"/>
        <v>ok</v>
      </c>
      <c r="AB120" s="170">
        <f t="shared" si="17"/>
        <v>0</v>
      </c>
    </row>
    <row r="121" spans="1:28" ht="46.2" customHeight="1" x14ac:dyDescent="0.3">
      <c r="A121" s="164">
        <v>96</v>
      </c>
      <c r="B121" s="266"/>
      <c r="C121" s="267"/>
      <c r="D121" s="268"/>
      <c r="E121" s="268"/>
      <c r="F121" s="268"/>
      <c r="G121" s="269"/>
      <c r="H121" s="274"/>
      <c r="I121" s="270"/>
      <c r="J121" s="270"/>
      <c r="K121" s="271"/>
      <c r="L121" s="272"/>
      <c r="M121" s="272"/>
      <c r="N121" s="273">
        <v>0</v>
      </c>
      <c r="O121" s="273">
        <v>0</v>
      </c>
      <c r="P121" s="165">
        <f t="shared" si="10"/>
        <v>0</v>
      </c>
      <c r="Q121" s="275"/>
      <c r="R121" s="275"/>
      <c r="S121" s="166" t="str">
        <f t="shared" si="11"/>
        <v/>
      </c>
      <c r="T121" s="167" t="str">
        <f t="shared" si="12"/>
        <v>incomplet</v>
      </c>
      <c r="U121" s="168">
        <f t="shared" si="13"/>
        <v>0</v>
      </c>
      <c r="V121" s="166">
        <f t="shared" si="14"/>
        <v>0</v>
      </c>
      <c r="W121" s="166">
        <f t="shared" si="15"/>
        <v>0</v>
      </c>
      <c r="X121" s="276"/>
      <c r="Y121" s="276"/>
      <c r="Z121" s="169"/>
      <c r="AA121" s="170" t="str">
        <f t="shared" si="16"/>
        <v>ok</v>
      </c>
      <c r="AB121" s="170">
        <f t="shared" si="17"/>
        <v>0</v>
      </c>
    </row>
    <row r="122" spans="1:28" ht="46.2" customHeight="1" x14ac:dyDescent="0.3">
      <c r="A122" s="164">
        <v>97</v>
      </c>
      <c r="B122" s="266"/>
      <c r="C122" s="267"/>
      <c r="D122" s="268"/>
      <c r="E122" s="268"/>
      <c r="F122" s="268"/>
      <c r="G122" s="269"/>
      <c r="H122" s="274"/>
      <c r="I122" s="270"/>
      <c r="J122" s="270"/>
      <c r="K122" s="271"/>
      <c r="L122" s="272"/>
      <c r="M122" s="272"/>
      <c r="N122" s="273">
        <v>0</v>
      </c>
      <c r="O122" s="273">
        <v>0</v>
      </c>
      <c r="P122" s="165">
        <f t="shared" si="10"/>
        <v>0</v>
      </c>
      <c r="Q122" s="275"/>
      <c r="R122" s="275"/>
      <c r="S122" s="166" t="str">
        <f t="shared" si="11"/>
        <v/>
      </c>
      <c r="T122" s="167" t="str">
        <f t="shared" si="12"/>
        <v>incomplet</v>
      </c>
      <c r="U122" s="168">
        <f t="shared" si="13"/>
        <v>0</v>
      </c>
      <c r="V122" s="166">
        <f t="shared" si="14"/>
        <v>0</v>
      </c>
      <c r="W122" s="166">
        <f t="shared" si="15"/>
        <v>0</v>
      </c>
      <c r="X122" s="276"/>
      <c r="Y122" s="276"/>
      <c r="Z122" s="169"/>
      <c r="AA122" s="170" t="str">
        <f t="shared" si="16"/>
        <v>ok</v>
      </c>
      <c r="AB122" s="170">
        <f t="shared" si="17"/>
        <v>0</v>
      </c>
    </row>
    <row r="123" spans="1:28" ht="46.2" customHeight="1" x14ac:dyDescent="0.3">
      <c r="A123" s="164">
        <v>98</v>
      </c>
      <c r="B123" s="266"/>
      <c r="C123" s="267"/>
      <c r="D123" s="268"/>
      <c r="E123" s="268"/>
      <c r="F123" s="268"/>
      <c r="G123" s="269"/>
      <c r="H123" s="274"/>
      <c r="I123" s="270"/>
      <c r="J123" s="270"/>
      <c r="K123" s="271"/>
      <c r="L123" s="272"/>
      <c r="M123" s="272"/>
      <c r="N123" s="273">
        <v>0</v>
      </c>
      <c r="O123" s="273">
        <v>0</v>
      </c>
      <c r="P123" s="165">
        <f t="shared" si="10"/>
        <v>0</v>
      </c>
      <c r="Q123" s="275"/>
      <c r="R123" s="275"/>
      <c r="S123" s="166" t="str">
        <f t="shared" si="11"/>
        <v/>
      </c>
      <c r="T123" s="167" t="str">
        <f t="shared" si="12"/>
        <v>incomplet</v>
      </c>
      <c r="U123" s="168">
        <f t="shared" si="13"/>
        <v>0</v>
      </c>
      <c r="V123" s="166">
        <f t="shared" si="14"/>
        <v>0</v>
      </c>
      <c r="W123" s="166">
        <f t="shared" si="15"/>
        <v>0</v>
      </c>
      <c r="X123" s="276"/>
      <c r="Y123" s="276"/>
      <c r="Z123" s="169"/>
      <c r="AA123" s="170" t="str">
        <f t="shared" si="16"/>
        <v>ok</v>
      </c>
      <c r="AB123" s="170">
        <f t="shared" si="17"/>
        <v>0</v>
      </c>
    </row>
    <row r="124" spans="1:28" ht="46.2" customHeight="1" x14ac:dyDescent="0.3">
      <c r="A124" s="164">
        <v>99</v>
      </c>
      <c r="B124" s="266"/>
      <c r="C124" s="267"/>
      <c r="D124" s="268"/>
      <c r="E124" s="268"/>
      <c r="F124" s="268"/>
      <c r="G124" s="269"/>
      <c r="H124" s="274"/>
      <c r="I124" s="270"/>
      <c r="J124" s="270"/>
      <c r="K124" s="271"/>
      <c r="L124" s="272"/>
      <c r="M124" s="272"/>
      <c r="N124" s="273">
        <v>0</v>
      </c>
      <c r="O124" s="273">
        <v>0</v>
      </c>
      <c r="P124" s="165">
        <f t="shared" si="10"/>
        <v>0</v>
      </c>
      <c r="Q124" s="275"/>
      <c r="R124" s="275"/>
      <c r="S124" s="166" t="str">
        <f t="shared" si="11"/>
        <v/>
      </c>
      <c r="T124" s="167" t="str">
        <f t="shared" si="12"/>
        <v>incomplet</v>
      </c>
      <c r="U124" s="168">
        <f t="shared" si="13"/>
        <v>0</v>
      </c>
      <c r="V124" s="166">
        <f t="shared" si="14"/>
        <v>0</v>
      </c>
      <c r="W124" s="166">
        <f t="shared" si="15"/>
        <v>0</v>
      </c>
      <c r="X124" s="276"/>
      <c r="Y124" s="276"/>
      <c r="Z124" s="169"/>
      <c r="AA124" s="170" t="str">
        <f t="shared" si="16"/>
        <v>ok</v>
      </c>
      <c r="AB124" s="170">
        <f t="shared" si="17"/>
        <v>0</v>
      </c>
    </row>
    <row r="125" spans="1:28" ht="46.2" customHeight="1" x14ac:dyDescent="0.3">
      <c r="A125" s="164">
        <v>100</v>
      </c>
      <c r="B125" s="266"/>
      <c r="C125" s="267"/>
      <c r="D125" s="268"/>
      <c r="E125" s="268"/>
      <c r="F125" s="268"/>
      <c r="G125" s="269"/>
      <c r="H125" s="274"/>
      <c r="I125" s="270"/>
      <c r="J125" s="270"/>
      <c r="K125" s="271"/>
      <c r="L125" s="272"/>
      <c r="M125" s="272"/>
      <c r="N125" s="273">
        <v>0</v>
      </c>
      <c r="O125" s="273">
        <v>0</v>
      </c>
      <c r="P125" s="165">
        <f t="shared" si="10"/>
        <v>0</v>
      </c>
      <c r="Q125" s="275"/>
      <c r="R125" s="275"/>
      <c r="S125" s="166" t="str">
        <f t="shared" si="11"/>
        <v/>
      </c>
      <c r="T125" s="167" t="str">
        <f t="shared" si="12"/>
        <v>incomplet</v>
      </c>
      <c r="U125" s="168">
        <f t="shared" si="13"/>
        <v>0</v>
      </c>
      <c r="V125" s="166">
        <f t="shared" si="14"/>
        <v>0</v>
      </c>
      <c r="W125" s="166">
        <f t="shared" si="15"/>
        <v>0</v>
      </c>
      <c r="X125" s="276"/>
      <c r="Y125" s="276"/>
      <c r="Z125" s="169"/>
      <c r="AA125" s="170" t="str">
        <f t="shared" si="16"/>
        <v>ok</v>
      </c>
      <c r="AB125" s="170">
        <f t="shared" si="17"/>
        <v>0</v>
      </c>
    </row>
    <row r="126" spans="1:28" ht="46.2" customHeight="1" x14ac:dyDescent="0.3">
      <c r="A126" s="164">
        <v>101</v>
      </c>
      <c r="B126" s="266"/>
      <c r="C126" s="267"/>
      <c r="D126" s="268"/>
      <c r="E126" s="268"/>
      <c r="F126" s="268"/>
      <c r="G126" s="269"/>
      <c r="H126" s="274"/>
      <c r="I126" s="270"/>
      <c r="J126" s="270"/>
      <c r="K126" s="271"/>
      <c r="L126" s="272"/>
      <c r="M126" s="272"/>
      <c r="N126" s="273">
        <v>0</v>
      </c>
      <c r="O126" s="273">
        <v>0</v>
      </c>
      <c r="P126" s="165">
        <f t="shared" si="10"/>
        <v>0</v>
      </c>
      <c r="Q126" s="275"/>
      <c r="R126" s="275"/>
      <c r="S126" s="166" t="str">
        <f t="shared" si="11"/>
        <v/>
      </c>
      <c r="T126" s="167" t="str">
        <f t="shared" si="12"/>
        <v>incomplet</v>
      </c>
      <c r="U126" s="168">
        <f t="shared" si="13"/>
        <v>0</v>
      </c>
      <c r="V126" s="166">
        <f t="shared" si="14"/>
        <v>0</v>
      </c>
      <c r="W126" s="166">
        <f t="shared" si="15"/>
        <v>0</v>
      </c>
      <c r="X126" s="276"/>
      <c r="Y126" s="276"/>
      <c r="Z126" s="169"/>
      <c r="AA126" s="170" t="str">
        <f t="shared" si="16"/>
        <v>ok</v>
      </c>
      <c r="AB126" s="170">
        <f t="shared" si="17"/>
        <v>0</v>
      </c>
    </row>
    <row r="127" spans="1:28" ht="46.2" customHeight="1" x14ac:dyDescent="0.3">
      <c r="A127" s="164">
        <v>102</v>
      </c>
      <c r="B127" s="266"/>
      <c r="C127" s="267"/>
      <c r="D127" s="268"/>
      <c r="E127" s="268"/>
      <c r="F127" s="268"/>
      <c r="G127" s="269"/>
      <c r="H127" s="274"/>
      <c r="I127" s="270"/>
      <c r="J127" s="270"/>
      <c r="K127" s="271"/>
      <c r="L127" s="272"/>
      <c r="M127" s="272"/>
      <c r="N127" s="273">
        <v>0</v>
      </c>
      <c r="O127" s="273">
        <v>0</v>
      </c>
      <c r="P127" s="165">
        <f t="shared" si="10"/>
        <v>0</v>
      </c>
      <c r="Q127" s="275"/>
      <c r="R127" s="275"/>
      <c r="S127" s="166" t="str">
        <f t="shared" si="11"/>
        <v/>
      </c>
      <c r="T127" s="167" t="str">
        <f t="shared" si="12"/>
        <v>incomplet</v>
      </c>
      <c r="U127" s="168">
        <f t="shared" si="13"/>
        <v>0</v>
      </c>
      <c r="V127" s="166">
        <f t="shared" si="14"/>
        <v>0</v>
      </c>
      <c r="W127" s="166">
        <f t="shared" si="15"/>
        <v>0</v>
      </c>
      <c r="X127" s="276"/>
      <c r="Y127" s="276"/>
      <c r="Z127" s="169"/>
      <c r="AA127" s="170" t="str">
        <f t="shared" si="16"/>
        <v>ok</v>
      </c>
      <c r="AB127" s="170">
        <f t="shared" si="17"/>
        <v>0</v>
      </c>
    </row>
    <row r="128" spans="1:28" ht="46.2" customHeight="1" x14ac:dyDescent="0.3">
      <c r="A128" s="164">
        <v>103</v>
      </c>
      <c r="B128" s="266"/>
      <c r="C128" s="267"/>
      <c r="D128" s="268"/>
      <c r="E128" s="268"/>
      <c r="F128" s="268"/>
      <c r="G128" s="269"/>
      <c r="H128" s="274"/>
      <c r="I128" s="270"/>
      <c r="J128" s="270"/>
      <c r="K128" s="271"/>
      <c r="L128" s="272"/>
      <c r="M128" s="272"/>
      <c r="N128" s="273">
        <v>0</v>
      </c>
      <c r="O128" s="273">
        <v>0</v>
      </c>
      <c r="P128" s="165">
        <f t="shared" si="10"/>
        <v>0</v>
      </c>
      <c r="Q128" s="275"/>
      <c r="R128" s="275"/>
      <c r="S128" s="166" t="str">
        <f t="shared" si="11"/>
        <v/>
      </c>
      <c r="T128" s="167" t="str">
        <f t="shared" si="12"/>
        <v>incomplet</v>
      </c>
      <c r="U128" s="168">
        <f t="shared" si="13"/>
        <v>0</v>
      </c>
      <c r="V128" s="166">
        <f t="shared" si="14"/>
        <v>0</v>
      </c>
      <c r="W128" s="166">
        <f t="shared" si="15"/>
        <v>0</v>
      </c>
      <c r="X128" s="276"/>
      <c r="Y128" s="276"/>
      <c r="Z128" s="169"/>
      <c r="AA128" s="170" t="str">
        <f t="shared" si="16"/>
        <v>ok</v>
      </c>
      <c r="AB128" s="170">
        <f t="shared" si="17"/>
        <v>0</v>
      </c>
    </row>
    <row r="129" spans="1:28" ht="46.2" customHeight="1" x14ac:dyDescent="0.3">
      <c r="A129" s="164">
        <v>104</v>
      </c>
      <c r="B129" s="266"/>
      <c r="C129" s="267"/>
      <c r="D129" s="268"/>
      <c r="E129" s="268"/>
      <c r="F129" s="268"/>
      <c r="G129" s="269"/>
      <c r="H129" s="274"/>
      <c r="I129" s="270"/>
      <c r="J129" s="270"/>
      <c r="K129" s="271"/>
      <c r="L129" s="272"/>
      <c r="M129" s="272"/>
      <c r="N129" s="273">
        <v>0</v>
      </c>
      <c r="O129" s="273">
        <v>0</v>
      </c>
      <c r="P129" s="165">
        <f t="shared" si="10"/>
        <v>0</v>
      </c>
      <c r="Q129" s="275"/>
      <c r="R129" s="275"/>
      <c r="S129" s="166" t="str">
        <f t="shared" si="11"/>
        <v/>
      </c>
      <c r="T129" s="167" t="str">
        <f t="shared" si="12"/>
        <v>incomplet</v>
      </c>
      <c r="U129" s="168">
        <f t="shared" si="13"/>
        <v>0</v>
      </c>
      <c r="V129" s="166">
        <f t="shared" si="14"/>
        <v>0</v>
      </c>
      <c r="W129" s="166">
        <f t="shared" si="15"/>
        <v>0</v>
      </c>
      <c r="X129" s="276"/>
      <c r="Y129" s="276"/>
      <c r="Z129" s="169"/>
      <c r="AA129" s="170" t="str">
        <f t="shared" si="16"/>
        <v>ok</v>
      </c>
      <c r="AB129" s="170">
        <f t="shared" si="17"/>
        <v>0</v>
      </c>
    </row>
    <row r="130" spans="1:28" ht="46.2" customHeight="1" x14ac:dyDescent="0.3">
      <c r="A130" s="164">
        <v>105</v>
      </c>
      <c r="B130" s="266"/>
      <c r="C130" s="267"/>
      <c r="D130" s="268"/>
      <c r="E130" s="268"/>
      <c r="F130" s="268"/>
      <c r="G130" s="269"/>
      <c r="H130" s="274"/>
      <c r="I130" s="270"/>
      <c r="J130" s="270"/>
      <c r="K130" s="271"/>
      <c r="L130" s="272"/>
      <c r="M130" s="272"/>
      <c r="N130" s="273">
        <v>0</v>
      </c>
      <c r="O130" s="273">
        <v>0</v>
      </c>
      <c r="P130" s="165">
        <f t="shared" si="10"/>
        <v>0</v>
      </c>
      <c r="Q130" s="275"/>
      <c r="R130" s="275"/>
      <c r="S130" s="166" t="str">
        <f t="shared" si="11"/>
        <v/>
      </c>
      <c r="T130" s="167" t="str">
        <f t="shared" si="12"/>
        <v>incomplet</v>
      </c>
      <c r="U130" s="168">
        <f t="shared" si="13"/>
        <v>0</v>
      </c>
      <c r="V130" s="166">
        <f t="shared" si="14"/>
        <v>0</v>
      </c>
      <c r="W130" s="166">
        <f t="shared" si="15"/>
        <v>0</v>
      </c>
      <c r="X130" s="276"/>
      <c r="Y130" s="276"/>
      <c r="Z130" s="169"/>
      <c r="AA130" s="170" t="str">
        <f t="shared" si="16"/>
        <v>ok</v>
      </c>
      <c r="AB130" s="170">
        <f t="shared" si="17"/>
        <v>0</v>
      </c>
    </row>
    <row r="131" spans="1:28" ht="46.2" customHeight="1" x14ac:dyDescent="0.3">
      <c r="A131" s="164">
        <v>106</v>
      </c>
      <c r="B131" s="266"/>
      <c r="C131" s="267"/>
      <c r="D131" s="268"/>
      <c r="E131" s="268"/>
      <c r="F131" s="268"/>
      <c r="G131" s="269"/>
      <c r="H131" s="274"/>
      <c r="I131" s="270"/>
      <c r="J131" s="270"/>
      <c r="K131" s="271"/>
      <c r="L131" s="272"/>
      <c r="M131" s="272"/>
      <c r="N131" s="273">
        <v>0</v>
      </c>
      <c r="O131" s="273">
        <v>0</v>
      </c>
      <c r="P131" s="165">
        <f t="shared" si="10"/>
        <v>0</v>
      </c>
      <c r="Q131" s="275"/>
      <c r="R131" s="275"/>
      <c r="S131" s="166" t="str">
        <f t="shared" si="11"/>
        <v/>
      </c>
      <c r="T131" s="167" t="str">
        <f t="shared" si="12"/>
        <v>incomplet</v>
      </c>
      <c r="U131" s="168">
        <f t="shared" si="13"/>
        <v>0</v>
      </c>
      <c r="V131" s="166">
        <f t="shared" si="14"/>
        <v>0</v>
      </c>
      <c r="W131" s="166">
        <f t="shared" si="15"/>
        <v>0</v>
      </c>
      <c r="X131" s="276"/>
      <c r="Y131" s="276"/>
      <c r="Z131" s="169"/>
      <c r="AA131" s="170" t="str">
        <f t="shared" si="16"/>
        <v>ok</v>
      </c>
      <c r="AB131" s="170">
        <f t="shared" si="17"/>
        <v>0</v>
      </c>
    </row>
    <row r="132" spans="1:28" ht="46.2" customHeight="1" x14ac:dyDescent="0.3">
      <c r="A132" s="164">
        <v>107</v>
      </c>
      <c r="B132" s="266"/>
      <c r="C132" s="267"/>
      <c r="D132" s="268"/>
      <c r="E132" s="268"/>
      <c r="F132" s="268"/>
      <c r="G132" s="269"/>
      <c r="H132" s="274"/>
      <c r="I132" s="270"/>
      <c r="J132" s="270"/>
      <c r="K132" s="271"/>
      <c r="L132" s="272"/>
      <c r="M132" s="272"/>
      <c r="N132" s="273">
        <v>0</v>
      </c>
      <c r="O132" s="273">
        <v>0</v>
      </c>
      <c r="P132" s="165">
        <f t="shared" si="10"/>
        <v>0</v>
      </c>
      <c r="Q132" s="275"/>
      <c r="R132" s="275"/>
      <c r="S132" s="166" t="str">
        <f t="shared" si="11"/>
        <v/>
      </c>
      <c r="T132" s="167" t="str">
        <f t="shared" si="12"/>
        <v>incomplet</v>
      </c>
      <c r="U132" s="168">
        <f t="shared" si="13"/>
        <v>0</v>
      </c>
      <c r="V132" s="166">
        <f t="shared" si="14"/>
        <v>0</v>
      </c>
      <c r="W132" s="166">
        <f t="shared" si="15"/>
        <v>0</v>
      </c>
      <c r="X132" s="276"/>
      <c r="Y132" s="276"/>
      <c r="Z132" s="169"/>
      <c r="AA132" s="170" t="str">
        <f t="shared" si="16"/>
        <v>ok</v>
      </c>
      <c r="AB132" s="170">
        <f t="shared" si="17"/>
        <v>0</v>
      </c>
    </row>
    <row r="133" spans="1:28" ht="46.2" customHeight="1" x14ac:dyDescent="0.3">
      <c r="A133" s="164">
        <v>108</v>
      </c>
      <c r="B133" s="266"/>
      <c r="C133" s="267"/>
      <c r="D133" s="268"/>
      <c r="E133" s="268"/>
      <c r="F133" s="268"/>
      <c r="G133" s="269"/>
      <c r="H133" s="274"/>
      <c r="I133" s="270"/>
      <c r="J133" s="270"/>
      <c r="K133" s="271"/>
      <c r="L133" s="272"/>
      <c r="M133" s="272"/>
      <c r="N133" s="273">
        <v>0</v>
      </c>
      <c r="O133" s="273">
        <v>0</v>
      </c>
      <c r="P133" s="165">
        <f t="shared" si="10"/>
        <v>0</v>
      </c>
      <c r="Q133" s="275"/>
      <c r="R133" s="275"/>
      <c r="S133" s="166" t="str">
        <f t="shared" si="11"/>
        <v/>
      </c>
      <c r="T133" s="167" t="str">
        <f t="shared" si="12"/>
        <v>incomplet</v>
      </c>
      <c r="U133" s="168">
        <f t="shared" si="13"/>
        <v>0</v>
      </c>
      <c r="V133" s="166">
        <f t="shared" si="14"/>
        <v>0</v>
      </c>
      <c r="W133" s="166">
        <f t="shared" si="15"/>
        <v>0</v>
      </c>
      <c r="X133" s="276"/>
      <c r="Y133" s="276"/>
      <c r="Z133" s="169"/>
      <c r="AA133" s="170" t="str">
        <f t="shared" si="16"/>
        <v>ok</v>
      </c>
      <c r="AB133" s="170">
        <f t="shared" si="17"/>
        <v>0</v>
      </c>
    </row>
    <row r="134" spans="1:28" ht="46.2" customHeight="1" x14ac:dyDescent="0.3">
      <c r="A134" s="164">
        <v>109</v>
      </c>
      <c r="B134" s="266"/>
      <c r="C134" s="267"/>
      <c r="D134" s="268"/>
      <c r="E134" s="268"/>
      <c r="F134" s="268"/>
      <c r="G134" s="269"/>
      <c r="H134" s="274"/>
      <c r="I134" s="270"/>
      <c r="J134" s="270"/>
      <c r="K134" s="271"/>
      <c r="L134" s="272"/>
      <c r="M134" s="272"/>
      <c r="N134" s="273">
        <v>0</v>
      </c>
      <c r="O134" s="273">
        <v>0</v>
      </c>
      <c r="P134" s="165">
        <f t="shared" si="10"/>
        <v>0</v>
      </c>
      <c r="Q134" s="275"/>
      <c r="R134" s="275"/>
      <c r="S134" s="166" t="str">
        <f t="shared" si="11"/>
        <v/>
      </c>
      <c r="T134" s="167" t="str">
        <f t="shared" si="12"/>
        <v>incomplet</v>
      </c>
      <c r="U134" s="168">
        <f t="shared" si="13"/>
        <v>0</v>
      </c>
      <c r="V134" s="166">
        <f t="shared" si="14"/>
        <v>0</v>
      </c>
      <c r="W134" s="166">
        <f t="shared" si="15"/>
        <v>0</v>
      </c>
      <c r="X134" s="276"/>
      <c r="Y134" s="276"/>
      <c r="Z134" s="169"/>
      <c r="AA134" s="170" t="str">
        <f t="shared" si="16"/>
        <v>ok</v>
      </c>
      <c r="AB134" s="170">
        <f t="shared" si="17"/>
        <v>0</v>
      </c>
    </row>
    <row r="135" spans="1:28" ht="46.2" customHeight="1" x14ac:dyDescent="0.3">
      <c r="A135" s="164">
        <v>110</v>
      </c>
      <c r="B135" s="266"/>
      <c r="C135" s="267"/>
      <c r="D135" s="268"/>
      <c r="E135" s="268"/>
      <c r="F135" s="268"/>
      <c r="G135" s="269"/>
      <c r="H135" s="274"/>
      <c r="I135" s="270"/>
      <c r="J135" s="270"/>
      <c r="K135" s="271"/>
      <c r="L135" s="272"/>
      <c r="M135" s="272"/>
      <c r="N135" s="273">
        <v>0</v>
      </c>
      <c r="O135" s="273">
        <v>0</v>
      </c>
      <c r="P135" s="165">
        <f t="shared" si="10"/>
        <v>0</v>
      </c>
      <c r="Q135" s="275"/>
      <c r="R135" s="275"/>
      <c r="S135" s="166" t="str">
        <f t="shared" si="11"/>
        <v/>
      </c>
      <c r="T135" s="167" t="str">
        <f t="shared" si="12"/>
        <v>incomplet</v>
      </c>
      <c r="U135" s="168">
        <f t="shared" si="13"/>
        <v>0</v>
      </c>
      <c r="V135" s="166">
        <f t="shared" si="14"/>
        <v>0</v>
      </c>
      <c r="W135" s="166">
        <f t="shared" si="15"/>
        <v>0</v>
      </c>
      <c r="X135" s="276"/>
      <c r="Y135" s="276"/>
      <c r="Z135" s="169"/>
      <c r="AA135" s="170" t="str">
        <f t="shared" si="16"/>
        <v>ok</v>
      </c>
      <c r="AB135" s="170">
        <f t="shared" si="17"/>
        <v>0</v>
      </c>
    </row>
    <row r="136" spans="1:28" ht="46.2" customHeight="1" x14ac:dyDescent="0.3">
      <c r="A136" s="164">
        <v>111</v>
      </c>
      <c r="B136" s="266"/>
      <c r="C136" s="267"/>
      <c r="D136" s="268"/>
      <c r="E136" s="268"/>
      <c r="F136" s="268"/>
      <c r="G136" s="269"/>
      <c r="H136" s="274"/>
      <c r="I136" s="270"/>
      <c r="J136" s="270"/>
      <c r="K136" s="271"/>
      <c r="L136" s="272"/>
      <c r="M136" s="272"/>
      <c r="N136" s="273">
        <v>0</v>
      </c>
      <c r="O136" s="273">
        <v>0</v>
      </c>
      <c r="P136" s="165">
        <f t="shared" si="10"/>
        <v>0</v>
      </c>
      <c r="Q136" s="275"/>
      <c r="R136" s="275"/>
      <c r="S136" s="166" t="str">
        <f t="shared" si="11"/>
        <v/>
      </c>
      <c r="T136" s="167" t="str">
        <f t="shared" si="12"/>
        <v>incomplet</v>
      </c>
      <c r="U136" s="168">
        <f t="shared" si="13"/>
        <v>0</v>
      </c>
      <c r="V136" s="166">
        <f t="shared" si="14"/>
        <v>0</v>
      </c>
      <c r="W136" s="166">
        <f t="shared" si="15"/>
        <v>0</v>
      </c>
      <c r="X136" s="276"/>
      <c r="Y136" s="276"/>
      <c r="Z136" s="169"/>
      <c r="AA136" s="170" t="str">
        <f t="shared" si="16"/>
        <v>ok</v>
      </c>
      <c r="AB136" s="170">
        <f t="shared" si="17"/>
        <v>0</v>
      </c>
    </row>
    <row r="137" spans="1:28" ht="46.2" customHeight="1" x14ac:dyDescent="0.3">
      <c r="A137" s="164">
        <v>112</v>
      </c>
      <c r="B137" s="266"/>
      <c r="C137" s="267"/>
      <c r="D137" s="268"/>
      <c r="E137" s="268"/>
      <c r="F137" s="268"/>
      <c r="G137" s="269"/>
      <c r="H137" s="274"/>
      <c r="I137" s="270"/>
      <c r="J137" s="270"/>
      <c r="K137" s="271"/>
      <c r="L137" s="272"/>
      <c r="M137" s="272"/>
      <c r="N137" s="273">
        <v>0</v>
      </c>
      <c r="O137" s="273">
        <v>0</v>
      </c>
      <c r="P137" s="165">
        <f t="shared" si="10"/>
        <v>0</v>
      </c>
      <c r="Q137" s="275"/>
      <c r="R137" s="275"/>
      <c r="S137" s="166" t="str">
        <f t="shared" si="11"/>
        <v/>
      </c>
      <c r="T137" s="167" t="str">
        <f t="shared" si="12"/>
        <v>incomplet</v>
      </c>
      <c r="U137" s="168">
        <f t="shared" si="13"/>
        <v>0</v>
      </c>
      <c r="V137" s="166">
        <f t="shared" si="14"/>
        <v>0</v>
      </c>
      <c r="W137" s="166">
        <f t="shared" si="15"/>
        <v>0</v>
      </c>
      <c r="X137" s="276"/>
      <c r="Y137" s="276"/>
      <c r="Z137" s="169"/>
      <c r="AA137" s="170" t="str">
        <f t="shared" si="16"/>
        <v>ok</v>
      </c>
      <c r="AB137" s="170">
        <f t="shared" si="17"/>
        <v>0</v>
      </c>
    </row>
    <row r="138" spans="1:28" ht="46.2" customHeight="1" x14ac:dyDescent="0.3">
      <c r="A138" s="164">
        <v>113</v>
      </c>
      <c r="B138" s="266"/>
      <c r="C138" s="267"/>
      <c r="D138" s="268"/>
      <c r="E138" s="268"/>
      <c r="F138" s="268"/>
      <c r="G138" s="269"/>
      <c r="H138" s="274"/>
      <c r="I138" s="270"/>
      <c r="J138" s="270"/>
      <c r="K138" s="271"/>
      <c r="L138" s="272"/>
      <c r="M138" s="272"/>
      <c r="N138" s="273">
        <v>0</v>
      </c>
      <c r="O138" s="273">
        <v>0</v>
      </c>
      <c r="P138" s="165">
        <f t="shared" si="10"/>
        <v>0</v>
      </c>
      <c r="Q138" s="275"/>
      <c r="R138" s="275"/>
      <c r="S138" s="166" t="str">
        <f t="shared" si="11"/>
        <v/>
      </c>
      <c r="T138" s="167" t="str">
        <f t="shared" si="12"/>
        <v>incomplet</v>
      </c>
      <c r="U138" s="168">
        <f t="shared" si="13"/>
        <v>0</v>
      </c>
      <c r="V138" s="166">
        <f t="shared" si="14"/>
        <v>0</v>
      </c>
      <c r="W138" s="166">
        <f t="shared" si="15"/>
        <v>0</v>
      </c>
      <c r="X138" s="276"/>
      <c r="Y138" s="276"/>
      <c r="Z138" s="169"/>
      <c r="AA138" s="170" t="str">
        <f t="shared" si="16"/>
        <v>ok</v>
      </c>
      <c r="AB138" s="170">
        <f t="shared" si="17"/>
        <v>0</v>
      </c>
    </row>
    <row r="139" spans="1:28" ht="46.2" customHeight="1" x14ac:dyDescent="0.3">
      <c r="A139" s="164">
        <v>114</v>
      </c>
      <c r="B139" s="266"/>
      <c r="C139" s="267"/>
      <c r="D139" s="268"/>
      <c r="E139" s="268"/>
      <c r="F139" s="268"/>
      <c r="G139" s="269"/>
      <c r="H139" s="274"/>
      <c r="I139" s="270"/>
      <c r="J139" s="270"/>
      <c r="K139" s="271"/>
      <c r="L139" s="272"/>
      <c r="M139" s="272"/>
      <c r="N139" s="273">
        <v>0</v>
      </c>
      <c r="O139" s="273">
        <v>0</v>
      </c>
      <c r="P139" s="165">
        <f t="shared" si="10"/>
        <v>0</v>
      </c>
      <c r="Q139" s="275"/>
      <c r="R139" s="275"/>
      <c r="S139" s="166" t="str">
        <f t="shared" si="11"/>
        <v/>
      </c>
      <c r="T139" s="167" t="str">
        <f t="shared" si="12"/>
        <v>incomplet</v>
      </c>
      <c r="U139" s="168">
        <f t="shared" si="13"/>
        <v>0</v>
      </c>
      <c r="V139" s="166">
        <f t="shared" si="14"/>
        <v>0</v>
      </c>
      <c r="W139" s="166">
        <f t="shared" si="15"/>
        <v>0</v>
      </c>
      <c r="X139" s="276"/>
      <c r="Y139" s="276"/>
      <c r="Z139" s="169"/>
      <c r="AA139" s="170" t="str">
        <f t="shared" si="16"/>
        <v>ok</v>
      </c>
      <c r="AB139" s="170">
        <f t="shared" si="17"/>
        <v>0</v>
      </c>
    </row>
    <row r="140" spans="1:28" ht="46.2" customHeight="1" x14ac:dyDescent="0.3">
      <c r="A140" s="164">
        <v>115</v>
      </c>
      <c r="B140" s="266"/>
      <c r="C140" s="267"/>
      <c r="D140" s="268"/>
      <c r="E140" s="268"/>
      <c r="F140" s="268"/>
      <c r="G140" s="269"/>
      <c r="H140" s="274"/>
      <c r="I140" s="270"/>
      <c r="J140" s="270"/>
      <c r="K140" s="271"/>
      <c r="L140" s="272"/>
      <c r="M140" s="272"/>
      <c r="N140" s="273">
        <v>0</v>
      </c>
      <c r="O140" s="273">
        <v>0</v>
      </c>
      <c r="P140" s="165">
        <f t="shared" si="10"/>
        <v>0</v>
      </c>
      <c r="Q140" s="275"/>
      <c r="R140" s="275"/>
      <c r="S140" s="166" t="str">
        <f t="shared" si="11"/>
        <v/>
      </c>
      <c r="T140" s="167" t="str">
        <f t="shared" si="12"/>
        <v>incomplet</v>
      </c>
      <c r="U140" s="168">
        <f t="shared" si="13"/>
        <v>0</v>
      </c>
      <c r="V140" s="166">
        <f t="shared" si="14"/>
        <v>0</v>
      </c>
      <c r="W140" s="166">
        <f t="shared" si="15"/>
        <v>0</v>
      </c>
      <c r="X140" s="276"/>
      <c r="Y140" s="276"/>
      <c r="Z140" s="169"/>
      <c r="AA140" s="170" t="str">
        <f t="shared" si="16"/>
        <v>ok</v>
      </c>
      <c r="AB140" s="170">
        <f t="shared" si="17"/>
        <v>0</v>
      </c>
    </row>
    <row r="141" spans="1:28" ht="46.2" customHeight="1" x14ac:dyDescent="0.3">
      <c r="A141" s="164">
        <v>116</v>
      </c>
      <c r="B141" s="266"/>
      <c r="C141" s="267"/>
      <c r="D141" s="268"/>
      <c r="E141" s="268"/>
      <c r="F141" s="268"/>
      <c r="G141" s="269"/>
      <c r="H141" s="274"/>
      <c r="I141" s="270"/>
      <c r="J141" s="270"/>
      <c r="K141" s="271"/>
      <c r="L141" s="272"/>
      <c r="M141" s="272"/>
      <c r="N141" s="273">
        <v>0</v>
      </c>
      <c r="O141" s="273">
        <v>0</v>
      </c>
      <c r="P141" s="165">
        <f t="shared" si="10"/>
        <v>0</v>
      </c>
      <c r="Q141" s="275"/>
      <c r="R141" s="275"/>
      <c r="S141" s="166" t="str">
        <f t="shared" si="11"/>
        <v/>
      </c>
      <c r="T141" s="167" t="str">
        <f t="shared" si="12"/>
        <v>incomplet</v>
      </c>
      <c r="U141" s="168">
        <f t="shared" si="13"/>
        <v>0</v>
      </c>
      <c r="V141" s="166">
        <f t="shared" si="14"/>
        <v>0</v>
      </c>
      <c r="W141" s="166">
        <f t="shared" si="15"/>
        <v>0</v>
      </c>
      <c r="X141" s="276"/>
      <c r="Y141" s="276"/>
      <c r="Z141" s="169"/>
      <c r="AA141" s="170" t="str">
        <f t="shared" si="16"/>
        <v>ok</v>
      </c>
      <c r="AB141" s="170">
        <f t="shared" si="17"/>
        <v>0</v>
      </c>
    </row>
    <row r="142" spans="1:28" ht="46.2" customHeight="1" x14ac:dyDescent="0.3">
      <c r="A142" s="164">
        <v>117</v>
      </c>
      <c r="B142" s="266"/>
      <c r="C142" s="267"/>
      <c r="D142" s="268"/>
      <c r="E142" s="268"/>
      <c r="F142" s="268"/>
      <c r="G142" s="269"/>
      <c r="H142" s="274"/>
      <c r="I142" s="270"/>
      <c r="J142" s="270"/>
      <c r="K142" s="271"/>
      <c r="L142" s="272"/>
      <c r="M142" s="272"/>
      <c r="N142" s="273">
        <v>0</v>
      </c>
      <c r="O142" s="273">
        <v>0</v>
      </c>
      <c r="P142" s="165">
        <f t="shared" si="10"/>
        <v>0</v>
      </c>
      <c r="Q142" s="275"/>
      <c r="R142" s="275"/>
      <c r="S142" s="166" t="str">
        <f t="shared" si="11"/>
        <v/>
      </c>
      <c r="T142" s="167" t="str">
        <f t="shared" si="12"/>
        <v>incomplet</v>
      </c>
      <c r="U142" s="168">
        <f t="shared" si="13"/>
        <v>0</v>
      </c>
      <c r="V142" s="166">
        <f t="shared" si="14"/>
        <v>0</v>
      </c>
      <c r="W142" s="166">
        <f t="shared" si="15"/>
        <v>0</v>
      </c>
      <c r="X142" s="276"/>
      <c r="Y142" s="276"/>
      <c r="Z142" s="169"/>
      <c r="AA142" s="170" t="str">
        <f t="shared" si="16"/>
        <v>ok</v>
      </c>
      <c r="AB142" s="170">
        <f t="shared" si="17"/>
        <v>0</v>
      </c>
    </row>
    <row r="143" spans="1:28" ht="46.2" customHeight="1" x14ac:dyDescent="0.3">
      <c r="A143" s="164">
        <v>118</v>
      </c>
      <c r="B143" s="266"/>
      <c r="C143" s="267"/>
      <c r="D143" s="268"/>
      <c r="E143" s="268"/>
      <c r="F143" s="268"/>
      <c r="G143" s="269"/>
      <c r="H143" s="274"/>
      <c r="I143" s="270"/>
      <c r="J143" s="270"/>
      <c r="K143" s="271"/>
      <c r="L143" s="272"/>
      <c r="M143" s="272"/>
      <c r="N143" s="273">
        <v>0</v>
      </c>
      <c r="O143" s="273">
        <v>0</v>
      </c>
      <c r="P143" s="165">
        <f t="shared" si="10"/>
        <v>0</v>
      </c>
      <c r="Q143" s="275"/>
      <c r="R143" s="275"/>
      <c r="S143" s="166" t="str">
        <f t="shared" si="11"/>
        <v/>
      </c>
      <c r="T143" s="167" t="str">
        <f t="shared" si="12"/>
        <v>incomplet</v>
      </c>
      <c r="U143" s="168">
        <f t="shared" si="13"/>
        <v>0</v>
      </c>
      <c r="V143" s="166">
        <f t="shared" si="14"/>
        <v>0</v>
      </c>
      <c r="W143" s="166">
        <f t="shared" si="15"/>
        <v>0</v>
      </c>
      <c r="X143" s="276"/>
      <c r="Y143" s="276"/>
      <c r="Z143" s="169"/>
      <c r="AA143" s="170" t="str">
        <f t="shared" si="16"/>
        <v>ok</v>
      </c>
      <c r="AB143" s="170">
        <f t="shared" si="17"/>
        <v>0</v>
      </c>
    </row>
    <row r="144" spans="1:28" ht="46.2" customHeight="1" x14ac:dyDescent="0.3">
      <c r="A144" s="164">
        <v>119</v>
      </c>
      <c r="B144" s="266"/>
      <c r="C144" s="267"/>
      <c r="D144" s="268"/>
      <c r="E144" s="268"/>
      <c r="F144" s="268"/>
      <c r="G144" s="269"/>
      <c r="H144" s="274"/>
      <c r="I144" s="270"/>
      <c r="J144" s="270"/>
      <c r="K144" s="271"/>
      <c r="L144" s="272"/>
      <c r="M144" s="272"/>
      <c r="N144" s="273">
        <v>0</v>
      </c>
      <c r="O144" s="273">
        <v>0</v>
      </c>
      <c r="P144" s="165">
        <f t="shared" si="10"/>
        <v>0</v>
      </c>
      <c r="Q144" s="275"/>
      <c r="R144" s="275"/>
      <c r="S144" s="166" t="str">
        <f t="shared" si="11"/>
        <v/>
      </c>
      <c r="T144" s="167" t="str">
        <f t="shared" si="12"/>
        <v>incomplet</v>
      </c>
      <c r="U144" s="168">
        <f t="shared" si="13"/>
        <v>0</v>
      </c>
      <c r="V144" s="166">
        <f t="shared" si="14"/>
        <v>0</v>
      </c>
      <c r="W144" s="166">
        <f t="shared" si="15"/>
        <v>0</v>
      </c>
      <c r="X144" s="276"/>
      <c r="Y144" s="276"/>
      <c r="Z144" s="169"/>
      <c r="AA144" s="170" t="str">
        <f t="shared" si="16"/>
        <v>ok</v>
      </c>
      <c r="AB144" s="170">
        <f t="shared" si="17"/>
        <v>0</v>
      </c>
    </row>
    <row r="145" spans="1:28" ht="46.2" customHeight="1" x14ac:dyDescent="0.3">
      <c r="A145" s="164">
        <v>120</v>
      </c>
      <c r="B145" s="266"/>
      <c r="C145" s="267"/>
      <c r="D145" s="268"/>
      <c r="E145" s="268"/>
      <c r="F145" s="268"/>
      <c r="G145" s="269"/>
      <c r="H145" s="274"/>
      <c r="I145" s="270"/>
      <c r="J145" s="270"/>
      <c r="K145" s="271"/>
      <c r="L145" s="272"/>
      <c r="M145" s="272"/>
      <c r="N145" s="273">
        <v>0</v>
      </c>
      <c r="O145" s="273">
        <v>0</v>
      </c>
      <c r="P145" s="165">
        <f t="shared" si="10"/>
        <v>0</v>
      </c>
      <c r="Q145" s="275"/>
      <c r="R145" s="275"/>
      <c r="S145" s="166" t="str">
        <f t="shared" si="11"/>
        <v/>
      </c>
      <c r="T145" s="167" t="str">
        <f t="shared" si="12"/>
        <v>incomplet</v>
      </c>
      <c r="U145" s="168">
        <f t="shared" si="13"/>
        <v>0</v>
      </c>
      <c r="V145" s="166">
        <f t="shared" si="14"/>
        <v>0</v>
      </c>
      <c r="W145" s="166">
        <f t="shared" si="15"/>
        <v>0</v>
      </c>
      <c r="X145" s="276"/>
      <c r="Y145" s="276"/>
      <c r="Z145" s="169"/>
      <c r="AA145" s="170" t="str">
        <f t="shared" si="16"/>
        <v>ok</v>
      </c>
      <c r="AB145" s="170">
        <f t="shared" si="17"/>
        <v>0</v>
      </c>
    </row>
    <row r="146" spans="1:28" ht="46.2" customHeight="1" x14ac:dyDescent="0.3">
      <c r="A146" s="164">
        <v>121</v>
      </c>
      <c r="B146" s="266"/>
      <c r="C146" s="267"/>
      <c r="D146" s="268"/>
      <c r="E146" s="268"/>
      <c r="F146" s="268"/>
      <c r="G146" s="269"/>
      <c r="H146" s="274"/>
      <c r="I146" s="270"/>
      <c r="J146" s="270"/>
      <c r="K146" s="271"/>
      <c r="L146" s="272"/>
      <c r="M146" s="272"/>
      <c r="N146" s="273">
        <v>0</v>
      </c>
      <c r="O146" s="273">
        <v>0</v>
      </c>
      <c r="P146" s="165">
        <f t="shared" si="10"/>
        <v>0</v>
      </c>
      <c r="Q146" s="275"/>
      <c r="R146" s="275"/>
      <c r="S146" s="166" t="str">
        <f t="shared" si="11"/>
        <v/>
      </c>
      <c r="T146" s="167" t="str">
        <f t="shared" si="12"/>
        <v>incomplet</v>
      </c>
      <c r="U146" s="168">
        <f t="shared" si="13"/>
        <v>0</v>
      </c>
      <c r="V146" s="166">
        <f t="shared" si="14"/>
        <v>0</v>
      </c>
      <c r="W146" s="166">
        <f t="shared" si="15"/>
        <v>0</v>
      </c>
      <c r="X146" s="276"/>
      <c r="Y146" s="276"/>
      <c r="Z146" s="169"/>
      <c r="AA146" s="170" t="str">
        <f t="shared" si="16"/>
        <v>ok</v>
      </c>
      <c r="AB146" s="170">
        <f t="shared" si="17"/>
        <v>0</v>
      </c>
    </row>
    <row r="147" spans="1:28" ht="46.2" customHeight="1" x14ac:dyDescent="0.3">
      <c r="A147" s="164">
        <v>122</v>
      </c>
      <c r="B147" s="266"/>
      <c r="C147" s="267"/>
      <c r="D147" s="268"/>
      <c r="E147" s="268"/>
      <c r="F147" s="268"/>
      <c r="G147" s="269"/>
      <c r="H147" s="274"/>
      <c r="I147" s="270"/>
      <c r="J147" s="270"/>
      <c r="K147" s="271"/>
      <c r="L147" s="272"/>
      <c r="M147" s="272"/>
      <c r="N147" s="273">
        <v>0</v>
      </c>
      <c r="O147" s="273">
        <v>0</v>
      </c>
      <c r="P147" s="165">
        <f t="shared" si="10"/>
        <v>0</v>
      </c>
      <c r="Q147" s="275"/>
      <c r="R147" s="275"/>
      <c r="S147" s="166" t="str">
        <f t="shared" si="11"/>
        <v/>
      </c>
      <c r="T147" s="167" t="str">
        <f t="shared" si="12"/>
        <v>incomplet</v>
      </c>
      <c r="U147" s="168">
        <f t="shared" si="13"/>
        <v>0</v>
      </c>
      <c r="V147" s="166">
        <f t="shared" si="14"/>
        <v>0</v>
      </c>
      <c r="W147" s="166">
        <f t="shared" si="15"/>
        <v>0</v>
      </c>
      <c r="X147" s="276"/>
      <c r="Y147" s="276"/>
      <c r="Z147" s="169"/>
      <c r="AA147" s="170" t="str">
        <f t="shared" si="16"/>
        <v>ok</v>
      </c>
      <c r="AB147" s="170">
        <f t="shared" si="17"/>
        <v>0</v>
      </c>
    </row>
    <row r="148" spans="1:28" ht="46.2" customHeight="1" x14ac:dyDescent="0.3">
      <c r="A148" s="164">
        <v>123</v>
      </c>
      <c r="B148" s="266"/>
      <c r="C148" s="267"/>
      <c r="D148" s="268"/>
      <c r="E148" s="268"/>
      <c r="F148" s="268"/>
      <c r="G148" s="269"/>
      <c r="H148" s="274"/>
      <c r="I148" s="270"/>
      <c r="J148" s="270"/>
      <c r="K148" s="271"/>
      <c r="L148" s="272"/>
      <c r="M148" s="272"/>
      <c r="N148" s="273">
        <v>0</v>
      </c>
      <c r="O148" s="273">
        <v>0</v>
      </c>
      <c r="P148" s="165">
        <f t="shared" si="10"/>
        <v>0</v>
      </c>
      <c r="Q148" s="275"/>
      <c r="R148" s="275"/>
      <c r="S148" s="166" t="str">
        <f t="shared" si="11"/>
        <v/>
      </c>
      <c r="T148" s="167" t="str">
        <f t="shared" si="12"/>
        <v>incomplet</v>
      </c>
      <c r="U148" s="168">
        <f t="shared" si="13"/>
        <v>0</v>
      </c>
      <c r="V148" s="166">
        <f t="shared" si="14"/>
        <v>0</v>
      </c>
      <c r="W148" s="166">
        <f t="shared" si="15"/>
        <v>0</v>
      </c>
      <c r="X148" s="276"/>
      <c r="Y148" s="276"/>
      <c r="Z148" s="169"/>
      <c r="AA148" s="170" t="str">
        <f t="shared" si="16"/>
        <v>ok</v>
      </c>
      <c r="AB148" s="170">
        <f t="shared" si="17"/>
        <v>0</v>
      </c>
    </row>
    <row r="149" spans="1:28" ht="46.2" customHeight="1" x14ac:dyDescent="0.3">
      <c r="A149" s="164">
        <v>124</v>
      </c>
      <c r="B149" s="266"/>
      <c r="C149" s="267"/>
      <c r="D149" s="268"/>
      <c r="E149" s="268"/>
      <c r="F149" s="268"/>
      <c r="G149" s="269"/>
      <c r="H149" s="274"/>
      <c r="I149" s="270"/>
      <c r="J149" s="270"/>
      <c r="K149" s="271"/>
      <c r="L149" s="272"/>
      <c r="M149" s="272"/>
      <c r="N149" s="273">
        <v>0</v>
      </c>
      <c r="O149" s="273">
        <v>0</v>
      </c>
      <c r="P149" s="165">
        <f t="shared" si="10"/>
        <v>0</v>
      </c>
      <c r="Q149" s="275"/>
      <c r="R149" s="275"/>
      <c r="S149" s="166" t="str">
        <f t="shared" si="11"/>
        <v/>
      </c>
      <c r="T149" s="167" t="str">
        <f t="shared" si="12"/>
        <v>incomplet</v>
      </c>
      <c r="U149" s="168">
        <f t="shared" si="13"/>
        <v>0</v>
      </c>
      <c r="V149" s="166">
        <f t="shared" si="14"/>
        <v>0</v>
      </c>
      <c r="W149" s="166">
        <f t="shared" si="15"/>
        <v>0</v>
      </c>
      <c r="X149" s="276"/>
      <c r="Y149" s="276"/>
      <c r="Z149" s="169"/>
      <c r="AA149" s="170" t="str">
        <f t="shared" si="16"/>
        <v>ok</v>
      </c>
      <c r="AB149" s="170">
        <f t="shared" si="17"/>
        <v>0</v>
      </c>
    </row>
    <row r="150" spans="1:28" ht="46.2" customHeight="1" x14ac:dyDescent="0.3">
      <c r="A150" s="164">
        <v>125</v>
      </c>
      <c r="B150" s="266"/>
      <c r="C150" s="267"/>
      <c r="D150" s="268"/>
      <c r="E150" s="268"/>
      <c r="F150" s="268"/>
      <c r="G150" s="269"/>
      <c r="H150" s="274"/>
      <c r="I150" s="270"/>
      <c r="J150" s="270"/>
      <c r="K150" s="271"/>
      <c r="L150" s="272"/>
      <c r="M150" s="272"/>
      <c r="N150" s="273">
        <v>0</v>
      </c>
      <c r="O150" s="273">
        <v>0</v>
      </c>
      <c r="P150" s="165">
        <f t="shared" si="10"/>
        <v>0</v>
      </c>
      <c r="Q150" s="275"/>
      <c r="R150" s="275"/>
      <c r="S150" s="166" t="str">
        <f t="shared" si="11"/>
        <v/>
      </c>
      <c r="T150" s="167" t="str">
        <f t="shared" si="12"/>
        <v>incomplet</v>
      </c>
      <c r="U150" s="168">
        <f t="shared" si="13"/>
        <v>0</v>
      </c>
      <c r="V150" s="166">
        <f t="shared" si="14"/>
        <v>0</v>
      </c>
      <c r="W150" s="166">
        <f t="shared" si="15"/>
        <v>0</v>
      </c>
      <c r="X150" s="276"/>
      <c r="Y150" s="276"/>
      <c r="Z150" s="169"/>
      <c r="AA150" s="170" t="str">
        <f t="shared" si="16"/>
        <v>ok</v>
      </c>
      <c r="AB150" s="170">
        <f t="shared" si="17"/>
        <v>0</v>
      </c>
    </row>
    <row r="151" spans="1:28" ht="46.2" customHeight="1" x14ac:dyDescent="0.3">
      <c r="A151" s="164">
        <v>126</v>
      </c>
      <c r="B151" s="266"/>
      <c r="C151" s="267"/>
      <c r="D151" s="268"/>
      <c r="E151" s="268"/>
      <c r="F151" s="268"/>
      <c r="G151" s="269"/>
      <c r="H151" s="274"/>
      <c r="I151" s="270"/>
      <c r="J151" s="270"/>
      <c r="K151" s="271"/>
      <c r="L151" s="272"/>
      <c r="M151" s="272"/>
      <c r="N151" s="273">
        <v>0</v>
      </c>
      <c r="O151" s="273">
        <v>0</v>
      </c>
      <c r="P151" s="165">
        <f t="shared" si="10"/>
        <v>0</v>
      </c>
      <c r="Q151" s="275"/>
      <c r="R151" s="275"/>
      <c r="S151" s="166" t="str">
        <f t="shared" si="11"/>
        <v/>
      </c>
      <c r="T151" s="167" t="str">
        <f t="shared" si="12"/>
        <v>incomplet</v>
      </c>
      <c r="U151" s="168">
        <f t="shared" si="13"/>
        <v>0</v>
      </c>
      <c r="V151" s="166">
        <f t="shared" si="14"/>
        <v>0</v>
      </c>
      <c r="W151" s="166">
        <f t="shared" si="15"/>
        <v>0</v>
      </c>
      <c r="X151" s="276"/>
      <c r="Y151" s="276"/>
      <c r="Z151" s="169"/>
      <c r="AA151" s="170" t="str">
        <f t="shared" si="16"/>
        <v>ok</v>
      </c>
      <c r="AB151" s="170">
        <f t="shared" si="17"/>
        <v>0</v>
      </c>
    </row>
    <row r="152" spans="1:28" ht="46.2" customHeight="1" x14ac:dyDescent="0.3">
      <c r="A152" s="164">
        <v>127</v>
      </c>
      <c r="B152" s="266"/>
      <c r="C152" s="267"/>
      <c r="D152" s="268"/>
      <c r="E152" s="268"/>
      <c r="F152" s="268"/>
      <c r="G152" s="269"/>
      <c r="H152" s="274"/>
      <c r="I152" s="270"/>
      <c r="J152" s="270"/>
      <c r="K152" s="271"/>
      <c r="L152" s="272"/>
      <c r="M152" s="272"/>
      <c r="N152" s="273">
        <v>0</v>
      </c>
      <c r="O152" s="273">
        <v>0</v>
      </c>
      <c r="P152" s="165">
        <f t="shared" si="10"/>
        <v>0</v>
      </c>
      <c r="Q152" s="275"/>
      <c r="R152" s="275"/>
      <c r="S152" s="166" t="str">
        <f t="shared" si="11"/>
        <v/>
      </c>
      <c r="T152" s="167" t="str">
        <f t="shared" si="12"/>
        <v>incomplet</v>
      </c>
      <c r="U152" s="168">
        <f t="shared" si="13"/>
        <v>0</v>
      </c>
      <c r="V152" s="166">
        <f t="shared" si="14"/>
        <v>0</v>
      </c>
      <c r="W152" s="166">
        <f t="shared" si="15"/>
        <v>0</v>
      </c>
      <c r="X152" s="276"/>
      <c r="Y152" s="276"/>
      <c r="Z152" s="169"/>
      <c r="AA152" s="170" t="str">
        <f t="shared" si="16"/>
        <v>ok</v>
      </c>
      <c r="AB152" s="170">
        <f t="shared" si="17"/>
        <v>0</v>
      </c>
    </row>
    <row r="153" spans="1:28" ht="46.2" customHeight="1" x14ac:dyDescent="0.3">
      <c r="A153" s="164">
        <v>128</v>
      </c>
      <c r="B153" s="266"/>
      <c r="C153" s="267"/>
      <c r="D153" s="268"/>
      <c r="E153" s="268"/>
      <c r="F153" s="268"/>
      <c r="G153" s="269"/>
      <c r="H153" s="274"/>
      <c r="I153" s="270"/>
      <c r="J153" s="270"/>
      <c r="K153" s="271"/>
      <c r="L153" s="272"/>
      <c r="M153" s="272"/>
      <c r="N153" s="273">
        <v>0</v>
      </c>
      <c r="O153" s="273">
        <v>0</v>
      </c>
      <c r="P153" s="165">
        <f t="shared" si="10"/>
        <v>0</v>
      </c>
      <c r="Q153" s="275"/>
      <c r="R153" s="275"/>
      <c r="S153" s="166" t="str">
        <f t="shared" si="11"/>
        <v/>
      </c>
      <c r="T153" s="167" t="str">
        <f t="shared" si="12"/>
        <v>incomplet</v>
      </c>
      <c r="U153" s="168">
        <f t="shared" si="13"/>
        <v>0</v>
      </c>
      <c r="V153" s="166">
        <f t="shared" si="14"/>
        <v>0</v>
      </c>
      <c r="W153" s="166">
        <f t="shared" si="15"/>
        <v>0</v>
      </c>
      <c r="X153" s="276"/>
      <c r="Y153" s="276"/>
      <c r="Z153" s="169"/>
      <c r="AA153" s="170" t="str">
        <f t="shared" si="16"/>
        <v>ok</v>
      </c>
      <c r="AB153" s="170">
        <f t="shared" si="17"/>
        <v>0</v>
      </c>
    </row>
    <row r="154" spans="1:28" ht="46.2" customHeight="1" x14ac:dyDescent="0.3">
      <c r="A154" s="164">
        <v>129</v>
      </c>
      <c r="B154" s="266"/>
      <c r="C154" s="267"/>
      <c r="D154" s="268"/>
      <c r="E154" s="268"/>
      <c r="F154" s="268"/>
      <c r="G154" s="269"/>
      <c r="H154" s="274"/>
      <c r="I154" s="270"/>
      <c r="J154" s="270"/>
      <c r="K154" s="271"/>
      <c r="L154" s="272"/>
      <c r="M154" s="272"/>
      <c r="N154" s="273">
        <v>0</v>
      </c>
      <c r="O154" s="273">
        <v>0</v>
      </c>
      <c r="P154" s="165">
        <f t="shared" si="10"/>
        <v>0</v>
      </c>
      <c r="Q154" s="275"/>
      <c r="R154" s="275"/>
      <c r="S154" s="166" t="str">
        <f t="shared" si="11"/>
        <v/>
      </c>
      <c r="T154" s="167" t="str">
        <f t="shared" si="12"/>
        <v>incomplet</v>
      </c>
      <c r="U154" s="168">
        <f t="shared" si="13"/>
        <v>0</v>
      </c>
      <c r="V154" s="166">
        <f t="shared" si="14"/>
        <v>0</v>
      </c>
      <c r="W154" s="166">
        <f t="shared" si="15"/>
        <v>0</v>
      </c>
      <c r="X154" s="276"/>
      <c r="Y154" s="276"/>
      <c r="Z154" s="169"/>
      <c r="AA154" s="170" t="str">
        <f t="shared" si="16"/>
        <v>ok</v>
      </c>
      <c r="AB154" s="170">
        <f t="shared" si="17"/>
        <v>0</v>
      </c>
    </row>
    <row r="155" spans="1:28" ht="46.2" customHeight="1" x14ac:dyDescent="0.3">
      <c r="A155" s="164">
        <v>130</v>
      </c>
      <c r="B155" s="266"/>
      <c r="C155" s="267"/>
      <c r="D155" s="268"/>
      <c r="E155" s="268"/>
      <c r="F155" s="268"/>
      <c r="G155" s="269"/>
      <c r="H155" s="274"/>
      <c r="I155" s="270"/>
      <c r="J155" s="270"/>
      <c r="K155" s="271"/>
      <c r="L155" s="272"/>
      <c r="M155" s="272"/>
      <c r="N155" s="273">
        <v>0</v>
      </c>
      <c r="O155" s="273">
        <v>0</v>
      </c>
      <c r="P155" s="165">
        <f t="shared" ref="P155:P218" si="18">+N155+O155</f>
        <v>0</v>
      </c>
      <c r="Q155" s="275"/>
      <c r="R155" s="275"/>
      <c r="S155" s="166" t="str">
        <f t="shared" ref="S155:S218" si="19">IF(L155="","",IF(P155="","",IF(Q155="","",Q155/P155/L155)))</f>
        <v/>
      </c>
      <c r="T155" s="167" t="str">
        <f t="shared" ref="T155:T218" si="20">IF(AND($D$15="Activité partielle droit commun (APDC)",$D$16=""),"incomplet, manque la date de début d'AP",IF(AND($D$15="Activité partielle Longue Durée (APLD)",$D$16=""),"incomplet, manque la date de début d'AP",IF(AND(I155="",J155="",K155="",L155="",M155=0,Q155=0,P155=0),"incomplet",IF(OR(K155&lt;J155,AB155&gt;12,AA155="nok"),"vérifier les dates de formation ou la durée","ok"))))</f>
        <v>incomplet</v>
      </c>
      <c r="U155" s="168">
        <f t="shared" ref="U155:U218" si="21">IF(T155="incomplet, manque la date de début d'AP",0,IF($D$20&lt;1,"effectif total non renseigné",IF($D$19="Régime_Temporaire",IF($D$20="&lt;300",$Q155,IF($D$20="300 à 1 000",IF($D$15="Activité partielle Longue Durée (APLD)",$Q155*0.8,IF(OR($D$15="Activité partielle droit commun (APDC)",$D$15="Mutations et/ou reprise de l'activité",$D$15="difficulté économique : art. L 1233-3 du code du travail (cf. 1°, 2°, 3°, hors 4°)"),$Q155*0.7)),IF($D$20="&gt;1 000",IF($D$15="Activité partielle droit commun (APDC)",$Q155*0.7,IF($D$15="Activité partielle Longue Durée (APLD)",$Q155*0.8,IF(OR($D$15="Mutations et/ou reprise de l'activité",$D$15="difficulté économique : art. L 1233-3 du code du travail (cf. 1°, 2°, 3°, hors 4°)"),$Q155*0.4)))))),IF($D$19="Régime_Général",IF($D$20="&lt;50",$Q155*0.7,IF($D$20="&lt;250",$Q155*0.6,IF($D$20="&gt;250",$Q155*0.5)))))))</f>
        <v>0</v>
      </c>
      <c r="V155" s="166">
        <f t="shared" ref="V155:V218" si="22">IF(T155="incomplet, manque la date de début d'AP",0,IF(M155="",0,IF($D$19="Régime_Temporaire",IF(R155="Oui",IF(OR($D$20="&lt;300",$D$20="300 à 1 000",$D$20="&gt;1 000"),M155*P155*2),0),IF($D$19="Régime_Général",IF(R155="Oui",IF($D$20="&lt;50",M155*P155*2*0.7,IF($D$20="&lt;250",M155*P155*2*0.6,IF($D$20="&gt;250",M155*P155*2*0.5))),0)))))</f>
        <v>0</v>
      </c>
      <c r="W155" s="166">
        <f t="shared" ref="W155:W218" si="23">SUM(U155:V155)</f>
        <v>0</v>
      </c>
      <c r="X155" s="276"/>
      <c r="Y155" s="276"/>
      <c r="Z155" s="169"/>
      <c r="AA155" s="170" t="str">
        <f t="shared" ref="AA155:AA218" si="24">IF(AND(YEAR(J155)=2021,YEAR(K155)&gt;2022),"nok","ok")</f>
        <v>ok</v>
      </c>
      <c r="AB155" s="170">
        <f t="shared" ref="AB155:AB218" si="25">IF(K155&gt;=J155,DATEDIF(J155,K155,"m"),13)</f>
        <v>0</v>
      </c>
    </row>
    <row r="156" spans="1:28" ht="46.2" customHeight="1" x14ac:dyDescent="0.3">
      <c r="A156" s="164">
        <v>131</v>
      </c>
      <c r="B156" s="266"/>
      <c r="C156" s="267"/>
      <c r="D156" s="268"/>
      <c r="E156" s="268"/>
      <c r="F156" s="268"/>
      <c r="G156" s="269"/>
      <c r="H156" s="274"/>
      <c r="I156" s="270"/>
      <c r="J156" s="270"/>
      <c r="K156" s="271"/>
      <c r="L156" s="272"/>
      <c r="M156" s="272"/>
      <c r="N156" s="273">
        <v>0</v>
      </c>
      <c r="O156" s="273">
        <v>0</v>
      </c>
      <c r="P156" s="165">
        <f t="shared" si="18"/>
        <v>0</v>
      </c>
      <c r="Q156" s="275"/>
      <c r="R156" s="275"/>
      <c r="S156" s="166" t="str">
        <f t="shared" si="19"/>
        <v/>
      </c>
      <c r="T156" s="167" t="str">
        <f t="shared" si="20"/>
        <v>incomplet</v>
      </c>
      <c r="U156" s="168">
        <f t="shared" si="21"/>
        <v>0</v>
      </c>
      <c r="V156" s="166">
        <f t="shared" si="22"/>
        <v>0</v>
      </c>
      <c r="W156" s="166">
        <f t="shared" si="23"/>
        <v>0</v>
      </c>
      <c r="X156" s="276"/>
      <c r="Y156" s="276"/>
      <c r="Z156" s="169"/>
      <c r="AA156" s="170" t="str">
        <f t="shared" si="24"/>
        <v>ok</v>
      </c>
      <c r="AB156" s="170">
        <f t="shared" si="25"/>
        <v>0</v>
      </c>
    </row>
    <row r="157" spans="1:28" ht="46.2" customHeight="1" x14ac:dyDescent="0.3">
      <c r="A157" s="164">
        <v>132</v>
      </c>
      <c r="B157" s="266"/>
      <c r="C157" s="267"/>
      <c r="D157" s="268"/>
      <c r="E157" s="268"/>
      <c r="F157" s="268"/>
      <c r="G157" s="269"/>
      <c r="H157" s="274"/>
      <c r="I157" s="270"/>
      <c r="J157" s="270"/>
      <c r="K157" s="271"/>
      <c r="L157" s="272"/>
      <c r="M157" s="272"/>
      <c r="N157" s="273">
        <v>0</v>
      </c>
      <c r="O157" s="273">
        <v>0</v>
      </c>
      <c r="P157" s="165">
        <f t="shared" si="18"/>
        <v>0</v>
      </c>
      <c r="Q157" s="275"/>
      <c r="R157" s="275"/>
      <c r="S157" s="166" t="str">
        <f t="shared" si="19"/>
        <v/>
      </c>
      <c r="T157" s="167" t="str">
        <f t="shared" si="20"/>
        <v>incomplet</v>
      </c>
      <c r="U157" s="168">
        <f t="shared" si="21"/>
        <v>0</v>
      </c>
      <c r="V157" s="166">
        <f t="shared" si="22"/>
        <v>0</v>
      </c>
      <c r="W157" s="166">
        <f t="shared" si="23"/>
        <v>0</v>
      </c>
      <c r="X157" s="276"/>
      <c r="Y157" s="276"/>
      <c r="Z157" s="169"/>
      <c r="AA157" s="170" t="str">
        <f t="shared" si="24"/>
        <v>ok</v>
      </c>
      <c r="AB157" s="170">
        <f t="shared" si="25"/>
        <v>0</v>
      </c>
    </row>
    <row r="158" spans="1:28" ht="46.2" customHeight="1" x14ac:dyDescent="0.3">
      <c r="A158" s="164">
        <v>133</v>
      </c>
      <c r="B158" s="266"/>
      <c r="C158" s="267"/>
      <c r="D158" s="268"/>
      <c r="E158" s="268"/>
      <c r="F158" s="268"/>
      <c r="G158" s="269"/>
      <c r="H158" s="274"/>
      <c r="I158" s="270"/>
      <c r="J158" s="270"/>
      <c r="K158" s="271"/>
      <c r="L158" s="272"/>
      <c r="M158" s="272"/>
      <c r="N158" s="273">
        <v>0</v>
      </c>
      <c r="O158" s="273">
        <v>0</v>
      </c>
      <c r="P158" s="165">
        <f t="shared" si="18"/>
        <v>0</v>
      </c>
      <c r="Q158" s="275"/>
      <c r="R158" s="275"/>
      <c r="S158" s="166" t="str">
        <f t="shared" si="19"/>
        <v/>
      </c>
      <c r="T158" s="167" t="str">
        <f t="shared" si="20"/>
        <v>incomplet</v>
      </c>
      <c r="U158" s="168">
        <f t="shared" si="21"/>
        <v>0</v>
      </c>
      <c r="V158" s="166">
        <f t="shared" si="22"/>
        <v>0</v>
      </c>
      <c r="W158" s="166">
        <f t="shared" si="23"/>
        <v>0</v>
      </c>
      <c r="X158" s="276"/>
      <c r="Y158" s="276"/>
      <c r="Z158" s="169"/>
      <c r="AA158" s="170" t="str">
        <f t="shared" si="24"/>
        <v>ok</v>
      </c>
      <c r="AB158" s="170">
        <f t="shared" si="25"/>
        <v>0</v>
      </c>
    </row>
    <row r="159" spans="1:28" ht="46.2" customHeight="1" x14ac:dyDescent="0.3">
      <c r="A159" s="164">
        <v>134</v>
      </c>
      <c r="B159" s="266"/>
      <c r="C159" s="267"/>
      <c r="D159" s="268"/>
      <c r="E159" s="268"/>
      <c r="F159" s="268"/>
      <c r="G159" s="269"/>
      <c r="H159" s="274"/>
      <c r="I159" s="270"/>
      <c r="J159" s="270"/>
      <c r="K159" s="271"/>
      <c r="L159" s="272"/>
      <c r="M159" s="272"/>
      <c r="N159" s="273">
        <v>0</v>
      </c>
      <c r="O159" s="273">
        <v>0</v>
      </c>
      <c r="P159" s="165">
        <f t="shared" si="18"/>
        <v>0</v>
      </c>
      <c r="Q159" s="275"/>
      <c r="R159" s="275"/>
      <c r="S159" s="166" t="str">
        <f t="shared" si="19"/>
        <v/>
      </c>
      <c r="T159" s="167" t="str">
        <f t="shared" si="20"/>
        <v>incomplet</v>
      </c>
      <c r="U159" s="168">
        <f t="shared" si="21"/>
        <v>0</v>
      </c>
      <c r="V159" s="166">
        <f t="shared" si="22"/>
        <v>0</v>
      </c>
      <c r="W159" s="166">
        <f t="shared" si="23"/>
        <v>0</v>
      </c>
      <c r="X159" s="276"/>
      <c r="Y159" s="276"/>
      <c r="Z159" s="169"/>
      <c r="AA159" s="170" t="str">
        <f t="shared" si="24"/>
        <v>ok</v>
      </c>
      <c r="AB159" s="170">
        <f t="shared" si="25"/>
        <v>0</v>
      </c>
    </row>
    <row r="160" spans="1:28" ht="46.2" customHeight="1" x14ac:dyDescent="0.3">
      <c r="A160" s="164">
        <v>135</v>
      </c>
      <c r="B160" s="266"/>
      <c r="C160" s="267"/>
      <c r="D160" s="268"/>
      <c r="E160" s="268"/>
      <c r="F160" s="268"/>
      <c r="G160" s="269"/>
      <c r="H160" s="274"/>
      <c r="I160" s="270"/>
      <c r="J160" s="270"/>
      <c r="K160" s="271"/>
      <c r="L160" s="272"/>
      <c r="M160" s="272"/>
      <c r="N160" s="273">
        <v>0</v>
      </c>
      <c r="O160" s="273">
        <v>0</v>
      </c>
      <c r="P160" s="165">
        <f t="shared" si="18"/>
        <v>0</v>
      </c>
      <c r="Q160" s="275"/>
      <c r="R160" s="275"/>
      <c r="S160" s="166" t="str">
        <f t="shared" si="19"/>
        <v/>
      </c>
      <c r="T160" s="167" t="str">
        <f t="shared" si="20"/>
        <v>incomplet</v>
      </c>
      <c r="U160" s="168">
        <f t="shared" si="21"/>
        <v>0</v>
      </c>
      <c r="V160" s="166">
        <f t="shared" si="22"/>
        <v>0</v>
      </c>
      <c r="W160" s="166">
        <f t="shared" si="23"/>
        <v>0</v>
      </c>
      <c r="X160" s="276"/>
      <c r="Y160" s="276"/>
      <c r="Z160" s="169"/>
      <c r="AA160" s="170" t="str">
        <f t="shared" si="24"/>
        <v>ok</v>
      </c>
      <c r="AB160" s="170">
        <f t="shared" si="25"/>
        <v>0</v>
      </c>
    </row>
    <row r="161" spans="1:28" ht="46.2" customHeight="1" x14ac:dyDescent="0.3">
      <c r="A161" s="164">
        <v>136</v>
      </c>
      <c r="B161" s="266"/>
      <c r="C161" s="267"/>
      <c r="D161" s="268"/>
      <c r="E161" s="268"/>
      <c r="F161" s="268"/>
      <c r="G161" s="269"/>
      <c r="H161" s="274"/>
      <c r="I161" s="270"/>
      <c r="J161" s="270"/>
      <c r="K161" s="271"/>
      <c r="L161" s="272"/>
      <c r="M161" s="272"/>
      <c r="N161" s="273">
        <v>0</v>
      </c>
      <c r="O161" s="273">
        <v>0</v>
      </c>
      <c r="P161" s="165">
        <f t="shared" si="18"/>
        <v>0</v>
      </c>
      <c r="Q161" s="275"/>
      <c r="R161" s="275"/>
      <c r="S161" s="166" t="str">
        <f t="shared" si="19"/>
        <v/>
      </c>
      <c r="T161" s="167" t="str">
        <f t="shared" si="20"/>
        <v>incomplet</v>
      </c>
      <c r="U161" s="168">
        <f t="shared" si="21"/>
        <v>0</v>
      </c>
      <c r="V161" s="166">
        <f t="shared" si="22"/>
        <v>0</v>
      </c>
      <c r="W161" s="166">
        <f t="shared" si="23"/>
        <v>0</v>
      </c>
      <c r="X161" s="276"/>
      <c r="Y161" s="276"/>
      <c r="Z161" s="169"/>
      <c r="AA161" s="170" t="str">
        <f t="shared" si="24"/>
        <v>ok</v>
      </c>
      <c r="AB161" s="170">
        <f t="shared" si="25"/>
        <v>0</v>
      </c>
    </row>
    <row r="162" spans="1:28" ht="46.2" customHeight="1" x14ac:dyDescent="0.3">
      <c r="A162" s="164">
        <v>137</v>
      </c>
      <c r="B162" s="266"/>
      <c r="C162" s="267"/>
      <c r="D162" s="268"/>
      <c r="E162" s="268"/>
      <c r="F162" s="268"/>
      <c r="G162" s="269"/>
      <c r="H162" s="274"/>
      <c r="I162" s="270"/>
      <c r="J162" s="270"/>
      <c r="K162" s="271"/>
      <c r="L162" s="272"/>
      <c r="M162" s="272"/>
      <c r="N162" s="273">
        <v>0</v>
      </c>
      <c r="O162" s="273">
        <v>0</v>
      </c>
      <c r="P162" s="165">
        <f t="shared" si="18"/>
        <v>0</v>
      </c>
      <c r="Q162" s="275"/>
      <c r="R162" s="275"/>
      <c r="S162" s="166" t="str">
        <f t="shared" si="19"/>
        <v/>
      </c>
      <c r="T162" s="167" t="str">
        <f t="shared" si="20"/>
        <v>incomplet</v>
      </c>
      <c r="U162" s="168">
        <f t="shared" si="21"/>
        <v>0</v>
      </c>
      <c r="V162" s="166">
        <f t="shared" si="22"/>
        <v>0</v>
      </c>
      <c r="W162" s="166">
        <f t="shared" si="23"/>
        <v>0</v>
      </c>
      <c r="X162" s="276"/>
      <c r="Y162" s="276"/>
      <c r="Z162" s="169"/>
      <c r="AA162" s="170" t="str">
        <f t="shared" si="24"/>
        <v>ok</v>
      </c>
      <c r="AB162" s="170">
        <f t="shared" si="25"/>
        <v>0</v>
      </c>
    </row>
    <row r="163" spans="1:28" ht="46.2" customHeight="1" x14ac:dyDescent="0.3">
      <c r="A163" s="164">
        <v>138</v>
      </c>
      <c r="B163" s="266"/>
      <c r="C163" s="267"/>
      <c r="D163" s="268"/>
      <c r="E163" s="268"/>
      <c r="F163" s="268"/>
      <c r="G163" s="269"/>
      <c r="H163" s="274"/>
      <c r="I163" s="270"/>
      <c r="J163" s="270"/>
      <c r="K163" s="271"/>
      <c r="L163" s="272"/>
      <c r="M163" s="272"/>
      <c r="N163" s="273">
        <v>0</v>
      </c>
      <c r="O163" s="273">
        <v>0</v>
      </c>
      <c r="P163" s="165">
        <f t="shared" si="18"/>
        <v>0</v>
      </c>
      <c r="Q163" s="275"/>
      <c r="R163" s="275"/>
      <c r="S163" s="166" t="str">
        <f t="shared" si="19"/>
        <v/>
      </c>
      <c r="T163" s="167" t="str">
        <f t="shared" si="20"/>
        <v>incomplet</v>
      </c>
      <c r="U163" s="168">
        <f t="shared" si="21"/>
        <v>0</v>
      </c>
      <c r="V163" s="166">
        <f t="shared" si="22"/>
        <v>0</v>
      </c>
      <c r="W163" s="166">
        <f t="shared" si="23"/>
        <v>0</v>
      </c>
      <c r="X163" s="276"/>
      <c r="Y163" s="276"/>
      <c r="Z163" s="169"/>
      <c r="AA163" s="170" t="str">
        <f t="shared" si="24"/>
        <v>ok</v>
      </c>
      <c r="AB163" s="170">
        <f t="shared" si="25"/>
        <v>0</v>
      </c>
    </row>
    <row r="164" spans="1:28" ht="46.2" customHeight="1" x14ac:dyDescent="0.3">
      <c r="A164" s="164">
        <v>139</v>
      </c>
      <c r="B164" s="266"/>
      <c r="C164" s="267"/>
      <c r="D164" s="268"/>
      <c r="E164" s="268"/>
      <c r="F164" s="268"/>
      <c r="G164" s="269"/>
      <c r="H164" s="274"/>
      <c r="I164" s="270"/>
      <c r="J164" s="270"/>
      <c r="K164" s="271"/>
      <c r="L164" s="272"/>
      <c r="M164" s="272"/>
      <c r="N164" s="273">
        <v>0</v>
      </c>
      <c r="O164" s="273">
        <v>0</v>
      </c>
      <c r="P164" s="165">
        <f t="shared" si="18"/>
        <v>0</v>
      </c>
      <c r="Q164" s="275"/>
      <c r="R164" s="275"/>
      <c r="S164" s="166" t="str">
        <f t="shared" si="19"/>
        <v/>
      </c>
      <c r="T164" s="167" t="str">
        <f t="shared" si="20"/>
        <v>incomplet</v>
      </c>
      <c r="U164" s="168">
        <f t="shared" si="21"/>
        <v>0</v>
      </c>
      <c r="V164" s="166">
        <f t="shared" si="22"/>
        <v>0</v>
      </c>
      <c r="W164" s="166">
        <f t="shared" si="23"/>
        <v>0</v>
      </c>
      <c r="X164" s="276"/>
      <c r="Y164" s="276"/>
      <c r="Z164" s="169"/>
      <c r="AA164" s="170" t="str">
        <f t="shared" si="24"/>
        <v>ok</v>
      </c>
      <c r="AB164" s="170">
        <f t="shared" si="25"/>
        <v>0</v>
      </c>
    </row>
    <row r="165" spans="1:28" ht="46.2" customHeight="1" x14ac:dyDescent="0.3">
      <c r="A165" s="164">
        <v>140</v>
      </c>
      <c r="B165" s="266"/>
      <c r="C165" s="267"/>
      <c r="D165" s="268"/>
      <c r="E165" s="268"/>
      <c r="F165" s="268"/>
      <c r="G165" s="269"/>
      <c r="H165" s="274"/>
      <c r="I165" s="270"/>
      <c r="J165" s="270"/>
      <c r="K165" s="271"/>
      <c r="L165" s="272"/>
      <c r="M165" s="272"/>
      <c r="N165" s="273">
        <v>0</v>
      </c>
      <c r="O165" s="273">
        <v>0</v>
      </c>
      <c r="P165" s="165">
        <f t="shared" si="18"/>
        <v>0</v>
      </c>
      <c r="Q165" s="275"/>
      <c r="R165" s="275"/>
      <c r="S165" s="166" t="str">
        <f t="shared" si="19"/>
        <v/>
      </c>
      <c r="T165" s="167" t="str">
        <f t="shared" si="20"/>
        <v>incomplet</v>
      </c>
      <c r="U165" s="168">
        <f t="shared" si="21"/>
        <v>0</v>
      </c>
      <c r="V165" s="166">
        <f t="shared" si="22"/>
        <v>0</v>
      </c>
      <c r="W165" s="166">
        <f t="shared" si="23"/>
        <v>0</v>
      </c>
      <c r="X165" s="276"/>
      <c r="Y165" s="276"/>
      <c r="Z165" s="169"/>
      <c r="AA165" s="170" t="str">
        <f t="shared" si="24"/>
        <v>ok</v>
      </c>
      <c r="AB165" s="170">
        <f t="shared" si="25"/>
        <v>0</v>
      </c>
    </row>
    <row r="166" spans="1:28" ht="46.2" customHeight="1" x14ac:dyDescent="0.3">
      <c r="A166" s="164">
        <v>141</v>
      </c>
      <c r="B166" s="266"/>
      <c r="C166" s="267"/>
      <c r="D166" s="268"/>
      <c r="E166" s="268"/>
      <c r="F166" s="268"/>
      <c r="G166" s="269"/>
      <c r="H166" s="274"/>
      <c r="I166" s="270"/>
      <c r="J166" s="270"/>
      <c r="K166" s="271"/>
      <c r="L166" s="272"/>
      <c r="M166" s="272"/>
      <c r="N166" s="273">
        <v>0</v>
      </c>
      <c r="O166" s="273">
        <v>0</v>
      </c>
      <c r="P166" s="165">
        <f t="shared" si="18"/>
        <v>0</v>
      </c>
      <c r="Q166" s="275"/>
      <c r="R166" s="275"/>
      <c r="S166" s="166" t="str">
        <f t="shared" si="19"/>
        <v/>
      </c>
      <c r="T166" s="167" t="str">
        <f t="shared" si="20"/>
        <v>incomplet</v>
      </c>
      <c r="U166" s="168">
        <f t="shared" si="21"/>
        <v>0</v>
      </c>
      <c r="V166" s="166">
        <f t="shared" si="22"/>
        <v>0</v>
      </c>
      <c r="W166" s="166">
        <f t="shared" si="23"/>
        <v>0</v>
      </c>
      <c r="X166" s="276"/>
      <c r="Y166" s="276"/>
      <c r="Z166" s="169"/>
      <c r="AA166" s="170" t="str">
        <f t="shared" si="24"/>
        <v>ok</v>
      </c>
      <c r="AB166" s="170">
        <f t="shared" si="25"/>
        <v>0</v>
      </c>
    </row>
    <row r="167" spans="1:28" ht="46.2" customHeight="1" x14ac:dyDescent="0.3">
      <c r="A167" s="164">
        <v>142</v>
      </c>
      <c r="B167" s="266"/>
      <c r="C167" s="267"/>
      <c r="D167" s="268"/>
      <c r="E167" s="268"/>
      <c r="F167" s="268"/>
      <c r="G167" s="269"/>
      <c r="H167" s="274"/>
      <c r="I167" s="270"/>
      <c r="J167" s="270"/>
      <c r="K167" s="271"/>
      <c r="L167" s="272"/>
      <c r="M167" s="272"/>
      <c r="N167" s="273">
        <v>0</v>
      </c>
      <c r="O167" s="273">
        <v>0</v>
      </c>
      <c r="P167" s="165">
        <f t="shared" si="18"/>
        <v>0</v>
      </c>
      <c r="Q167" s="275"/>
      <c r="R167" s="275"/>
      <c r="S167" s="166" t="str">
        <f t="shared" si="19"/>
        <v/>
      </c>
      <c r="T167" s="167" t="str">
        <f t="shared" si="20"/>
        <v>incomplet</v>
      </c>
      <c r="U167" s="168">
        <f t="shared" si="21"/>
        <v>0</v>
      </c>
      <c r="V167" s="166">
        <f t="shared" si="22"/>
        <v>0</v>
      </c>
      <c r="W167" s="166">
        <f t="shared" si="23"/>
        <v>0</v>
      </c>
      <c r="X167" s="276"/>
      <c r="Y167" s="276"/>
      <c r="Z167" s="169"/>
      <c r="AA167" s="170" t="str">
        <f t="shared" si="24"/>
        <v>ok</v>
      </c>
      <c r="AB167" s="170">
        <f t="shared" si="25"/>
        <v>0</v>
      </c>
    </row>
    <row r="168" spans="1:28" ht="46.2" customHeight="1" x14ac:dyDescent="0.3">
      <c r="A168" s="164">
        <v>143</v>
      </c>
      <c r="B168" s="266"/>
      <c r="C168" s="267"/>
      <c r="D168" s="268"/>
      <c r="E168" s="268"/>
      <c r="F168" s="268"/>
      <c r="G168" s="269"/>
      <c r="H168" s="274"/>
      <c r="I168" s="270"/>
      <c r="J168" s="270"/>
      <c r="K168" s="271"/>
      <c r="L168" s="272"/>
      <c r="M168" s="272"/>
      <c r="N168" s="273">
        <v>0</v>
      </c>
      <c r="O168" s="273">
        <v>0</v>
      </c>
      <c r="P168" s="165">
        <f t="shared" si="18"/>
        <v>0</v>
      </c>
      <c r="Q168" s="275"/>
      <c r="R168" s="275"/>
      <c r="S168" s="166" t="str">
        <f t="shared" si="19"/>
        <v/>
      </c>
      <c r="T168" s="167" t="str">
        <f t="shared" si="20"/>
        <v>incomplet</v>
      </c>
      <c r="U168" s="168">
        <f t="shared" si="21"/>
        <v>0</v>
      </c>
      <c r="V168" s="166">
        <f t="shared" si="22"/>
        <v>0</v>
      </c>
      <c r="W168" s="166">
        <f t="shared" si="23"/>
        <v>0</v>
      </c>
      <c r="X168" s="276"/>
      <c r="Y168" s="276"/>
      <c r="Z168" s="169"/>
      <c r="AA168" s="170" t="str">
        <f t="shared" si="24"/>
        <v>ok</v>
      </c>
      <c r="AB168" s="170">
        <f t="shared" si="25"/>
        <v>0</v>
      </c>
    </row>
    <row r="169" spans="1:28" ht="46.2" customHeight="1" x14ac:dyDescent="0.3">
      <c r="A169" s="164">
        <v>144</v>
      </c>
      <c r="B169" s="266"/>
      <c r="C169" s="267"/>
      <c r="D169" s="268"/>
      <c r="E169" s="268"/>
      <c r="F169" s="268"/>
      <c r="G169" s="269"/>
      <c r="H169" s="274"/>
      <c r="I169" s="270"/>
      <c r="J169" s="270"/>
      <c r="K169" s="271"/>
      <c r="L169" s="272"/>
      <c r="M169" s="272"/>
      <c r="N169" s="273">
        <v>0</v>
      </c>
      <c r="O169" s="273">
        <v>0</v>
      </c>
      <c r="P169" s="165">
        <f t="shared" si="18"/>
        <v>0</v>
      </c>
      <c r="Q169" s="275"/>
      <c r="R169" s="275"/>
      <c r="S169" s="166" t="str">
        <f t="shared" si="19"/>
        <v/>
      </c>
      <c r="T169" s="167" t="str">
        <f t="shared" si="20"/>
        <v>incomplet</v>
      </c>
      <c r="U169" s="168">
        <f t="shared" si="21"/>
        <v>0</v>
      </c>
      <c r="V169" s="166">
        <f t="shared" si="22"/>
        <v>0</v>
      </c>
      <c r="W169" s="166">
        <f t="shared" si="23"/>
        <v>0</v>
      </c>
      <c r="X169" s="276"/>
      <c r="Y169" s="276"/>
      <c r="Z169" s="169"/>
      <c r="AA169" s="170" t="str">
        <f t="shared" si="24"/>
        <v>ok</v>
      </c>
      <c r="AB169" s="170">
        <f t="shared" si="25"/>
        <v>0</v>
      </c>
    </row>
    <row r="170" spans="1:28" ht="46.2" customHeight="1" x14ac:dyDescent="0.3">
      <c r="A170" s="164">
        <v>145</v>
      </c>
      <c r="B170" s="266"/>
      <c r="C170" s="267"/>
      <c r="D170" s="268"/>
      <c r="E170" s="268"/>
      <c r="F170" s="268"/>
      <c r="G170" s="269"/>
      <c r="H170" s="274"/>
      <c r="I170" s="270"/>
      <c r="J170" s="270"/>
      <c r="K170" s="271"/>
      <c r="L170" s="272"/>
      <c r="M170" s="272"/>
      <c r="N170" s="273">
        <v>0</v>
      </c>
      <c r="O170" s="273">
        <v>0</v>
      </c>
      <c r="P170" s="165">
        <f t="shared" si="18"/>
        <v>0</v>
      </c>
      <c r="Q170" s="275"/>
      <c r="R170" s="275"/>
      <c r="S170" s="166" t="str">
        <f t="shared" si="19"/>
        <v/>
      </c>
      <c r="T170" s="167" t="str">
        <f t="shared" si="20"/>
        <v>incomplet</v>
      </c>
      <c r="U170" s="168">
        <f t="shared" si="21"/>
        <v>0</v>
      </c>
      <c r="V170" s="166">
        <f t="shared" si="22"/>
        <v>0</v>
      </c>
      <c r="W170" s="166">
        <f t="shared" si="23"/>
        <v>0</v>
      </c>
      <c r="X170" s="276"/>
      <c r="Y170" s="276"/>
      <c r="Z170" s="169"/>
      <c r="AA170" s="170" t="str">
        <f t="shared" si="24"/>
        <v>ok</v>
      </c>
      <c r="AB170" s="170">
        <f t="shared" si="25"/>
        <v>0</v>
      </c>
    </row>
    <row r="171" spans="1:28" ht="46.2" customHeight="1" x14ac:dyDescent="0.3">
      <c r="A171" s="164">
        <v>146</v>
      </c>
      <c r="B171" s="266"/>
      <c r="C171" s="267"/>
      <c r="D171" s="268"/>
      <c r="E171" s="268"/>
      <c r="F171" s="268"/>
      <c r="G171" s="269"/>
      <c r="H171" s="274"/>
      <c r="I171" s="270"/>
      <c r="J171" s="270"/>
      <c r="K171" s="271"/>
      <c r="L171" s="272"/>
      <c r="M171" s="272"/>
      <c r="N171" s="273">
        <v>0</v>
      </c>
      <c r="O171" s="273">
        <v>0</v>
      </c>
      <c r="P171" s="165">
        <f t="shared" si="18"/>
        <v>0</v>
      </c>
      <c r="Q171" s="275"/>
      <c r="R171" s="275"/>
      <c r="S171" s="166" t="str">
        <f t="shared" si="19"/>
        <v/>
      </c>
      <c r="T171" s="167" t="str">
        <f t="shared" si="20"/>
        <v>incomplet</v>
      </c>
      <c r="U171" s="168">
        <f t="shared" si="21"/>
        <v>0</v>
      </c>
      <c r="V171" s="166">
        <f t="shared" si="22"/>
        <v>0</v>
      </c>
      <c r="W171" s="166">
        <f t="shared" si="23"/>
        <v>0</v>
      </c>
      <c r="X171" s="276"/>
      <c r="Y171" s="276"/>
      <c r="Z171" s="169"/>
      <c r="AA171" s="170" t="str">
        <f t="shared" si="24"/>
        <v>ok</v>
      </c>
      <c r="AB171" s="170">
        <f t="shared" si="25"/>
        <v>0</v>
      </c>
    </row>
    <row r="172" spans="1:28" ht="46.2" customHeight="1" x14ac:dyDescent="0.3">
      <c r="A172" s="164">
        <v>147</v>
      </c>
      <c r="B172" s="266"/>
      <c r="C172" s="267"/>
      <c r="D172" s="268"/>
      <c r="E172" s="268"/>
      <c r="F172" s="268"/>
      <c r="G172" s="269"/>
      <c r="H172" s="274"/>
      <c r="I172" s="270"/>
      <c r="J172" s="270"/>
      <c r="K172" s="271"/>
      <c r="L172" s="272"/>
      <c r="M172" s="272"/>
      <c r="N172" s="273">
        <v>0</v>
      </c>
      <c r="O172" s="273">
        <v>0</v>
      </c>
      <c r="P172" s="165">
        <f t="shared" si="18"/>
        <v>0</v>
      </c>
      <c r="Q172" s="275"/>
      <c r="R172" s="275"/>
      <c r="S172" s="166" t="str">
        <f t="shared" si="19"/>
        <v/>
      </c>
      <c r="T172" s="167" t="str">
        <f t="shared" si="20"/>
        <v>incomplet</v>
      </c>
      <c r="U172" s="168">
        <f t="shared" si="21"/>
        <v>0</v>
      </c>
      <c r="V172" s="166">
        <f t="shared" si="22"/>
        <v>0</v>
      </c>
      <c r="W172" s="166">
        <f t="shared" si="23"/>
        <v>0</v>
      </c>
      <c r="X172" s="276"/>
      <c r="Y172" s="276"/>
      <c r="Z172" s="169"/>
      <c r="AA172" s="170" t="str">
        <f t="shared" si="24"/>
        <v>ok</v>
      </c>
      <c r="AB172" s="170">
        <f t="shared" si="25"/>
        <v>0</v>
      </c>
    </row>
    <row r="173" spans="1:28" ht="46.2" customHeight="1" x14ac:dyDescent="0.3">
      <c r="A173" s="164">
        <v>148</v>
      </c>
      <c r="B173" s="266"/>
      <c r="C173" s="267"/>
      <c r="D173" s="268"/>
      <c r="E173" s="268"/>
      <c r="F173" s="268"/>
      <c r="G173" s="269"/>
      <c r="H173" s="274"/>
      <c r="I173" s="270"/>
      <c r="J173" s="270"/>
      <c r="K173" s="271"/>
      <c r="L173" s="272"/>
      <c r="M173" s="272"/>
      <c r="N173" s="273">
        <v>0</v>
      </c>
      <c r="O173" s="273">
        <v>0</v>
      </c>
      <c r="P173" s="165">
        <f t="shared" si="18"/>
        <v>0</v>
      </c>
      <c r="Q173" s="275"/>
      <c r="R173" s="275"/>
      <c r="S173" s="166" t="str">
        <f t="shared" si="19"/>
        <v/>
      </c>
      <c r="T173" s="167" t="str">
        <f t="shared" si="20"/>
        <v>incomplet</v>
      </c>
      <c r="U173" s="168">
        <f t="shared" si="21"/>
        <v>0</v>
      </c>
      <c r="V173" s="166">
        <f t="shared" si="22"/>
        <v>0</v>
      </c>
      <c r="W173" s="166">
        <f t="shared" si="23"/>
        <v>0</v>
      </c>
      <c r="X173" s="276"/>
      <c r="Y173" s="276"/>
      <c r="Z173" s="169"/>
      <c r="AA173" s="170" t="str">
        <f t="shared" si="24"/>
        <v>ok</v>
      </c>
      <c r="AB173" s="170">
        <f t="shared" si="25"/>
        <v>0</v>
      </c>
    </row>
    <row r="174" spans="1:28" ht="46.2" customHeight="1" x14ac:dyDescent="0.3">
      <c r="A174" s="164">
        <v>149</v>
      </c>
      <c r="B174" s="266"/>
      <c r="C174" s="267"/>
      <c r="D174" s="268"/>
      <c r="E174" s="268"/>
      <c r="F174" s="268"/>
      <c r="G174" s="269"/>
      <c r="H174" s="274"/>
      <c r="I174" s="270"/>
      <c r="J174" s="270"/>
      <c r="K174" s="271"/>
      <c r="L174" s="272"/>
      <c r="M174" s="272"/>
      <c r="N174" s="273">
        <v>0</v>
      </c>
      <c r="O174" s="273">
        <v>0</v>
      </c>
      <c r="P174" s="165">
        <f t="shared" si="18"/>
        <v>0</v>
      </c>
      <c r="Q174" s="275"/>
      <c r="R174" s="275"/>
      <c r="S174" s="166" t="str">
        <f t="shared" si="19"/>
        <v/>
      </c>
      <c r="T174" s="167" t="str">
        <f t="shared" si="20"/>
        <v>incomplet</v>
      </c>
      <c r="U174" s="168">
        <f t="shared" si="21"/>
        <v>0</v>
      </c>
      <c r="V174" s="166">
        <f t="shared" si="22"/>
        <v>0</v>
      </c>
      <c r="W174" s="166">
        <f t="shared" si="23"/>
        <v>0</v>
      </c>
      <c r="X174" s="276"/>
      <c r="Y174" s="276"/>
      <c r="Z174" s="169"/>
      <c r="AA174" s="170" t="str">
        <f t="shared" si="24"/>
        <v>ok</v>
      </c>
      <c r="AB174" s="170">
        <f t="shared" si="25"/>
        <v>0</v>
      </c>
    </row>
    <row r="175" spans="1:28" ht="46.2" customHeight="1" x14ac:dyDescent="0.3">
      <c r="A175" s="164">
        <v>150</v>
      </c>
      <c r="B175" s="266"/>
      <c r="C175" s="267"/>
      <c r="D175" s="268"/>
      <c r="E175" s="268"/>
      <c r="F175" s="268"/>
      <c r="G175" s="269"/>
      <c r="H175" s="274"/>
      <c r="I175" s="270"/>
      <c r="J175" s="270"/>
      <c r="K175" s="271"/>
      <c r="L175" s="272"/>
      <c r="M175" s="272"/>
      <c r="N175" s="273">
        <v>0</v>
      </c>
      <c r="O175" s="273">
        <v>0</v>
      </c>
      <c r="P175" s="165">
        <f t="shared" si="18"/>
        <v>0</v>
      </c>
      <c r="Q175" s="275"/>
      <c r="R175" s="275"/>
      <c r="S175" s="166" t="str">
        <f t="shared" si="19"/>
        <v/>
      </c>
      <c r="T175" s="167" t="str">
        <f t="shared" si="20"/>
        <v>incomplet</v>
      </c>
      <c r="U175" s="168">
        <f t="shared" si="21"/>
        <v>0</v>
      </c>
      <c r="V175" s="166">
        <f t="shared" si="22"/>
        <v>0</v>
      </c>
      <c r="W175" s="166">
        <f t="shared" si="23"/>
        <v>0</v>
      </c>
      <c r="X175" s="276"/>
      <c r="Y175" s="276"/>
      <c r="Z175" s="169"/>
      <c r="AA175" s="170" t="str">
        <f t="shared" si="24"/>
        <v>ok</v>
      </c>
      <c r="AB175" s="170">
        <f t="shared" si="25"/>
        <v>0</v>
      </c>
    </row>
    <row r="176" spans="1:28" ht="46.2" customHeight="1" x14ac:dyDescent="0.3">
      <c r="A176" s="164">
        <v>151</v>
      </c>
      <c r="B176" s="266"/>
      <c r="C176" s="267"/>
      <c r="D176" s="268"/>
      <c r="E176" s="268"/>
      <c r="F176" s="268"/>
      <c r="G176" s="269"/>
      <c r="H176" s="274"/>
      <c r="I176" s="270"/>
      <c r="J176" s="270"/>
      <c r="K176" s="271"/>
      <c r="L176" s="272"/>
      <c r="M176" s="272"/>
      <c r="N176" s="273">
        <v>0</v>
      </c>
      <c r="O176" s="273">
        <v>0</v>
      </c>
      <c r="P176" s="165">
        <f t="shared" si="18"/>
        <v>0</v>
      </c>
      <c r="Q176" s="275"/>
      <c r="R176" s="275"/>
      <c r="S176" s="166" t="str">
        <f t="shared" si="19"/>
        <v/>
      </c>
      <c r="T176" s="167" t="str">
        <f t="shared" si="20"/>
        <v>incomplet</v>
      </c>
      <c r="U176" s="168">
        <f t="shared" si="21"/>
        <v>0</v>
      </c>
      <c r="V176" s="166">
        <f t="shared" si="22"/>
        <v>0</v>
      </c>
      <c r="W176" s="166">
        <f t="shared" si="23"/>
        <v>0</v>
      </c>
      <c r="X176" s="276"/>
      <c r="Y176" s="276"/>
      <c r="Z176" s="169"/>
      <c r="AA176" s="170" t="str">
        <f t="shared" si="24"/>
        <v>ok</v>
      </c>
      <c r="AB176" s="170">
        <f t="shared" si="25"/>
        <v>0</v>
      </c>
    </row>
    <row r="177" spans="1:28" ht="46.2" customHeight="1" x14ac:dyDescent="0.3">
      <c r="A177" s="164">
        <v>152</v>
      </c>
      <c r="B177" s="266"/>
      <c r="C177" s="267"/>
      <c r="D177" s="268"/>
      <c r="E177" s="268"/>
      <c r="F177" s="268"/>
      <c r="G177" s="269"/>
      <c r="H177" s="274"/>
      <c r="I177" s="270"/>
      <c r="J177" s="270"/>
      <c r="K177" s="271"/>
      <c r="L177" s="272"/>
      <c r="M177" s="272"/>
      <c r="N177" s="273">
        <v>0</v>
      </c>
      <c r="O177" s="273">
        <v>0</v>
      </c>
      <c r="P177" s="165">
        <f t="shared" si="18"/>
        <v>0</v>
      </c>
      <c r="Q177" s="275"/>
      <c r="R177" s="275"/>
      <c r="S177" s="166" t="str">
        <f t="shared" si="19"/>
        <v/>
      </c>
      <c r="T177" s="167" t="str">
        <f t="shared" si="20"/>
        <v>incomplet</v>
      </c>
      <c r="U177" s="168">
        <f t="shared" si="21"/>
        <v>0</v>
      </c>
      <c r="V177" s="166">
        <f t="shared" si="22"/>
        <v>0</v>
      </c>
      <c r="W177" s="166">
        <f t="shared" si="23"/>
        <v>0</v>
      </c>
      <c r="X177" s="276"/>
      <c r="Y177" s="276"/>
      <c r="Z177" s="169"/>
      <c r="AA177" s="170" t="str">
        <f t="shared" si="24"/>
        <v>ok</v>
      </c>
      <c r="AB177" s="170">
        <f t="shared" si="25"/>
        <v>0</v>
      </c>
    </row>
    <row r="178" spans="1:28" ht="46.2" customHeight="1" x14ac:dyDescent="0.3">
      <c r="A178" s="164">
        <v>153</v>
      </c>
      <c r="B178" s="266"/>
      <c r="C178" s="267"/>
      <c r="D178" s="268"/>
      <c r="E178" s="268"/>
      <c r="F178" s="268"/>
      <c r="G178" s="269"/>
      <c r="H178" s="274"/>
      <c r="I178" s="270"/>
      <c r="J178" s="270"/>
      <c r="K178" s="271"/>
      <c r="L178" s="272"/>
      <c r="M178" s="272"/>
      <c r="N178" s="273">
        <v>0</v>
      </c>
      <c r="O178" s="273">
        <v>0</v>
      </c>
      <c r="P178" s="165">
        <f t="shared" si="18"/>
        <v>0</v>
      </c>
      <c r="Q178" s="275"/>
      <c r="R178" s="275"/>
      <c r="S178" s="166" t="str">
        <f t="shared" si="19"/>
        <v/>
      </c>
      <c r="T178" s="167" t="str">
        <f t="shared" si="20"/>
        <v>incomplet</v>
      </c>
      <c r="U178" s="168">
        <f t="shared" si="21"/>
        <v>0</v>
      </c>
      <c r="V178" s="166">
        <f t="shared" si="22"/>
        <v>0</v>
      </c>
      <c r="W178" s="166">
        <f t="shared" si="23"/>
        <v>0</v>
      </c>
      <c r="X178" s="276"/>
      <c r="Y178" s="276"/>
      <c r="Z178" s="169"/>
      <c r="AA178" s="170" t="str">
        <f t="shared" si="24"/>
        <v>ok</v>
      </c>
      <c r="AB178" s="170">
        <f t="shared" si="25"/>
        <v>0</v>
      </c>
    </row>
    <row r="179" spans="1:28" ht="46.2" customHeight="1" x14ac:dyDescent="0.3">
      <c r="A179" s="164">
        <v>154</v>
      </c>
      <c r="B179" s="266"/>
      <c r="C179" s="267"/>
      <c r="D179" s="268"/>
      <c r="E179" s="268"/>
      <c r="F179" s="268"/>
      <c r="G179" s="269"/>
      <c r="H179" s="274"/>
      <c r="I179" s="270"/>
      <c r="J179" s="270"/>
      <c r="K179" s="271"/>
      <c r="L179" s="272"/>
      <c r="M179" s="272"/>
      <c r="N179" s="273">
        <v>0</v>
      </c>
      <c r="O179" s="273">
        <v>0</v>
      </c>
      <c r="P179" s="165">
        <f t="shared" si="18"/>
        <v>0</v>
      </c>
      <c r="Q179" s="275"/>
      <c r="R179" s="275"/>
      <c r="S179" s="166" t="str">
        <f t="shared" si="19"/>
        <v/>
      </c>
      <c r="T179" s="167" t="str">
        <f t="shared" si="20"/>
        <v>incomplet</v>
      </c>
      <c r="U179" s="168">
        <f t="shared" si="21"/>
        <v>0</v>
      </c>
      <c r="V179" s="166">
        <f t="shared" si="22"/>
        <v>0</v>
      </c>
      <c r="W179" s="166">
        <f t="shared" si="23"/>
        <v>0</v>
      </c>
      <c r="X179" s="276"/>
      <c r="Y179" s="276"/>
      <c r="Z179" s="169"/>
      <c r="AA179" s="170" t="str">
        <f t="shared" si="24"/>
        <v>ok</v>
      </c>
      <c r="AB179" s="170">
        <f t="shared" si="25"/>
        <v>0</v>
      </c>
    </row>
    <row r="180" spans="1:28" ht="46.2" customHeight="1" x14ac:dyDescent="0.3">
      <c r="A180" s="164">
        <v>155</v>
      </c>
      <c r="B180" s="266"/>
      <c r="C180" s="267"/>
      <c r="D180" s="268"/>
      <c r="E180" s="268"/>
      <c r="F180" s="268"/>
      <c r="G180" s="269"/>
      <c r="H180" s="274"/>
      <c r="I180" s="270"/>
      <c r="J180" s="270"/>
      <c r="K180" s="271"/>
      <c r="L180" s="272"/>
      <c r="M180" s="272"/>
      <c r="N180" s="273">
        <v>0</v>
      </c>
      <c r="O180" s="273">
        <v>0</v>
      </c>
      <c r="P180" s="165">
        <f t="shared" si="18"/>
        <v>0</v>
      </c>
      <c r="Q180" s="275"/>
      <c r="R180" s="275"/>
      <c r="S180" s="166" t="str">
        <f t="shared" si="19"/>
        <v/>
      </c>
      <c r="T180" s="167" t="str">
        <f t="shared" si="20"/>
        <v>incomplet</v>
      </c>
      <c r="U180" s="168">
        <f t="shared" si="21"/>
        <v>0</v>
      </c>
      <c r="V180" s="166">
        <f t="shared" si="22"/>
        <v>0</v>
      </c>
      <c r="W180" s="166">
        <f t="shared" si="23"/>
        <v>0</v>
      </c>
      <c r="X180" s="276"/>
      <c r="Y180" s="276"/>
      <c r="Z180" s="169"/>
      <c r="AA180" s="170" t="str">
        <f t="shared" si="24"/>
        <v>ok</v>
      </c>
      <c r="AB180" s="170">
        <f t="shared" si="25"/>
        <v>0</v>
      </c>
    </row>
    <row r="181" spans="1:28" ht="46.2" customHeight="1" x14ac:dyDescent="0.3">
      <c r="A181" s="164">
        <v>156</v>
      </c>
      <c r="B181" s="266"/>
      <c r="C181" s="267"/>
      <c r="D181" s="268"/>
      <c r="E181" s="268"/>
      <c r="F181" s="268"/>
      <c r="G181" s="269"/>
      <c r="H181" s="274"/>
      <c r="I181" s="270"/>
      <c r="J181" s="270"/>
      <c r="K181" s="271"/>
      <c r="L181" s="272"/>
      <c r="M181" s="272"/>
      <c r="N181" s="273">
        <v>0</v>
      </c>
      <c r="O181" s="273">
        <v>0</v>
      </c>
      <c r="P181" s="165">
        <f t="shared" si="18"/>
        <v>0</v>
      </c>
      <c r="Q181" s="275"/>
      <c r="R181" s="275"/>
      <c r="S181" s="166" t="str">
        <f t="shared" si="19"/>
        <v/>
      </c>
      <c r="T181" s="167" t="str">
        <f t="shared" si="20"/>
        <v>incomplet</v>
      </c>
      <c r="U181" s="168">
        <f t="shared" si="21"/>
        <v>0</v>
      </c>
      <c r="V181" s="166">
        <f t="shared" si="22"/>
        <v>0</v>
      </c>
      <c r="W181" s="166">
        <f t="shared" si="23"/>
        <v>0</v>
      </c>
      <c r="X181" s="276"/>
      <c r="Y181" s="276"/>
      <c r="Z181" s="169"/>
      <c r="AA181" s="170" t="str">
        <f t="shared" si="24"/>
        <v>ok</v>
      </c>
      <c r="AB181" s="170">
        <f t="shared" si="25"/>
        <v>0</v>
      </c>
    </row>
    <row r="182" spans="1:28" ht="46.2" customHeight="1" x14ac:dyDescent="0.3">
      <c r="A182" s="164">
        <v>157</v>
      </c>
      <c r="B182" s="266"/>
      <c r="C182" s="267"/>
      <c r="D182" s="268"/>
      <c r="E182" s="268"/>
      <c r="F182" s="268"/>
      <c r="G182" s="269"/>
      <c r="H182" s="274"/>
      <c r="I182" s="270"/>
      <c r="J182" s="270"/>
      <c r="K182" s="271"/>
      <c r="L182" s="272"/>
      <c r="M182" s="272"/>
      <c r="N182" s="273">
        <v>0</v>
      </c>
      <c r="O182" s="273">
        <v>0</v>
      </c>
      <c r="P182" s="165">
        <f t="shared" si="18"/>
        <v>0</v>
      </c>
      <c r="Q182" s="275"/>
      <c r="R182" s="275"/>
      <c r="S182" s="166" t="str">
        <f t="shared" si="19"/>
        <v/>
      </c>
      <c r="T182" s="167" t="str">
        <f t="shared" si="20"/>
        <v>incomplet</v>
      </c>
      <c r="U182" s="168">
        <f t="shared" si="21"/>
        <v>0</v>
      </c>
      <c r="V182" s="166">
        <f t="shared" si="22"/>
        <v>0</v>
      </c>
      <c r="W182" s="166">
        <f t="shared" si="23"/>
        <v>0</v>
      </c>
      <c r="X182" s="276"/>
      <c r="Y182" s="276"/>
      <c r="Z182" s="169"/>
      <c r="AA182" s="170" t="str">
        <f t="shared" si="24"/>
        <v>ok</v>
      </c>
      <c r="AB182" s="170">
        <f t="shared" si="25"/>
        <v>0</v>
      </c>
    </row>
    <row r="183" spans="1:28" ht="46.2" customHeight="1" x14ac:dyDescent="0.3">
      <c r="A183" s="164">
        <v>158</v>
      </c>
      <c r="B183" s="266"/>
      <c r="C183" s="267"/>
      <c r="D183" s="268"/>
      <c r="E183" s="268"/>
      <c r="F183" s="268"/>
      <c r="G183" s="269"/>
      <c r="H183" s="274"/>
      <c r="I183" s="270"/>
      <c r="J183" s="270"/>
      <c r="K183" s="271"/>
      <c r="L183" s="272"/>
      <c r="M183" s="272"/>
      <c r="N183" s="273">
        <v>0</v>
      </c>
      <c r="O183" s="273">
        <v>0</v>
      </c>
      <c r="P183" s="165">
        <f t="shared" si="18"/>
        <v>0</v>
      </c>
      <c r="Q183" s="275"/>
      <c r="R183" s="275"/>
      <c r="S183" s="166" t="str">
        <f t="shared" si="19"/>
        <v/>
      </c>
      <c r="T183" s="167" t="str">
        <f t="shared" si="20"/>
        <v>incomplet</v>
      </c>
      <c r="U183" s="168">
        <f t="shared" si="21"/>
        <v>0</v>
      </c>
      <c r="V183" s="166">
        <f t="shared" si="22"/>
        <v>0</v>
      </c>
      <c r="W183" s="166">
        <f t="shared" si="23"/>
        <v>0</v>
      </c>
      <c r="X183" s="276"/>
      <c r="Y183" s="276"/>
      <c r="Z183" s="169"/>
      <c r="AA183" s="170" t="str">
        <f t="shared" si="24"/>
        <v>ok</v>
      </c>
      <c r="AB183" s="170">
        <f t="shared" si="25"/>
        <v>0</v>
      </c>
    </row>
    <row r="184" spans="1:28" ht="46.2" customHeight="1" x14ac:dyDescent="0.3">
      <c r="A184" s="164">
        <v>159</v>
      </c>
      <c r="B184" s="266"/>
      <c r="C184" s="267"/>
      <c r="D184" s="268"/>
      <c r="E184" s="268"/>
      <c r="F184" s="268"/>
      <c r="G184" s="269"/>
      <c r="H184" s="274"/>
      <c r="I184" s="270"/>
      <c r="J184" s="270"/>
      <c r="K184" s="271"/>
      <c r="L184" s="272"/>
      <c r="M184" s="272"/>
      <c r="N184" s="273">
        <v>0</v>
      </c>
      <c r="O184" s="273">
        <v>0</v>
      </c>
      <c r="P184" s="165">
        <f t="shared" si="18"/>
        <v>0</v>
      </c>
      <c r="Q184" s="275"/>
      <c r="R184" s="275"/>
      <c r="S184" s="166" t="str">
        <f t="shared" si="19"/>
        <v/>
      </c>
      <c r="T184" s="167" t="str">
        <f t="shared" si="20"/>
        <v>incomplet</v>
      </c>
      <c r="U184" s="168">
        <f t="shared" si="21"/>
        <v>0</v>
      </c>
      <c r="V184" s="166">
        <f t="shared" si="22"/>
        <v>0</v>
      </c>
      <c r="W184" s="166">
        <f t="shared" si="23"/>
        <v>0</v>
      </c>
      <c r="X184" s="276"/>
      <c r="Y184" s="276"/>
      <c r="Z184" s="169"/>
      <c r="AA184" s="170" t="str">
        <f t="shared" si="24"/>
        <v>ok</v>
      </c>
      <c r="AB184" s="170">
        <f t="shared" si="25"/>
        <v>0</v>
      </c>
    </row>
    <row r="185" spans="1:28" ht="46.2" customHeight="1" x14ac:dyDescent="0.3">
      <c r="A185" s="164">
        <v>160</v>
      </c>
      <c r="B185" s="266"/>
      <c r="C185" s="267"/>
      <c r="D185" s="268"/>
      <c r="E185" s="268"/>
      <c r="F185" s="268"/>
      <c r="G185" s="269"/>
      <c r="H185" s="274"/>
      <c r="I185" s="270"/>
      <c r="J185" s="270"/>
      <c r="K185" s="271"/>
      <c r="L185" s="272"/>
      <c r="M185" s="272"/>
      <c r="N185" s="273">
        <v>0</v>
      </c>
      <c r="O185" s="273">
        <v>0</v>
      </c>
      <c r="P185" s="165">
        <f t="shared" si="18"/>
        <v>0</v>
      </c>
      <c r="Q185" s="275"/>
      <c r="R185" s="275"/>
      <c r="S185" s="166" t="str">
        <f t="shared" si="19"/>
        <v/>
      </c>
      <c r="T185" s="167" t="str">
        <f t="shared" si="20"/>
        <v>incomplet</v>
      </c>
      <c r="U185" s="168">
        <f t="shared" si="21"/>
        <v>0</v>
      </c>
      <c r="V185" s="166">
        <f t="shared" si="22"/>
        <v>0</v>
      </c>
      <c r="W185" s="166">
        <f t="shared" si="23"/>
        <v>0</v>
      </c>
      <c r="X185" s="276"/>
      <c r="Y185" s="276"/>
      <c r="Z185" s="169"/>
      <c r="AA185" s="170" t="str">
        <f t="shared" si="24"/>
        <v>ok</v>
      </c>
      <c r="AB185" s="170">
        <f t="shared" si="25"/>
        <v>0</v>
      </c>
    </row>
    <row r="186" spans="1:28" ht="46.2" customHeight="1" x14ac:dyDescent="0.3">
      <c r="A186" s="164">
        <v>161</v>
      </c>
      <c r="B186" s="266"/>
      <c r="C186" s="267"/>
      <c r="D186" s="268"/>
      <c r="E186" s="268"/>
      <c r="F186" s="268"/>
      <c r="G186" s="269"/>
      <c r="H186" s="274"/>
      <c r="I186" s="270"/>
      <c r="J186" s="270"/>
      <c r="K186" s="271"/>
      <c r="L186" s="272"/>
      <c r="M186" s="272"/>
      <c r="N186" s="273">
        <v>0</v>
      </c>
      <c r="O186" s="273">
        <v>0</v>
      </c>
      <c r="P186" s="165">
        <f t="shared" si="18"/>
        <v>0</v>
      </c>
      <c r="Q186" s="275"/>
      <c r="R186" s="275"/>
      <c r="S186" s="166" t="str">
        <f t="shared" si="19"/>
        <v/>
      </c>
      <c r="T186" s="167" t="str">
        <f t="shared" si="20"/>
        <v>incomplet</v>
      </c>
      <c r="U186" s="168">
        <f t="shared" si="21"/>
        <v>0</v>
      </c>
      <c r="V186" s="166">
        <f t="shared" si="22"/>
        <v>0</v>
      </c>
      <c r="W186" s="166">
        <f t="shared" si="23"/>
        <v>0</v>
      </c>
      <c r="X186" s="276"/>
      <c r="Y186" s="276"/>
      <c r="Z186" s="169"/>
      <c r="AA186" s="170" t="str">
        <f t="shared" si="24"/>
        <v>ok</v>
      </c>
      <c r="AB186" s="170">
        <f t="shared" si="25"/>
        <v>0</v>
      </c>
    </row>
    <row r="187" spans="1:28" ht="46.2" customHeight="1" x14ac:dyDescent="0.3">
      <c r="A187" s="164">
        <v>162</v>
      </c>
      <c r="B187" s="266"/>
      <c r="C187" s="267"/>
      <c r="D187" s="268"/>
      <c r="E187" s="268"/>
      <c r="F187" s="268"/>
      <c r="G187" s="269"/>
      <c r="H187" s="274"/>
      <c r="I187" s="270"/>
      <c r="J187" s="270"/>
      <c r="K187" s="271"/>
      <c r="L187" s="272"/>
      <c r="M187" s="272"/>
      <c r="N187" s="273">
        <v>0</v>
      </c>
      <c r="O187" s="273">
        <v>0</v>
      </c>
      <c r="P187" s="165">
        <f t="shared" si="18"/>
        <v>0</v>
      </c>
      <c r="Q187" s="275"/>
      <c r="R187" s="275"/>
      <c r="S187" s="166" t="str">
        <f t="shared" si="19"/>
        <v/>
      </c>
      <c r="T187" s="167" t="str">
        <f t="shared" si="20"/>
        <v>incomplet</v>
      </c>
      <c r="U187" s="168">
        <f t="shared" si="21"/>
        <v>0</v>
      </c>
      <c r="V187" s="166">
        <f t="shared" si="22"/>
        <v>0</v>
      </c>
      <c r="W187" s="166">
        <f t="shared" si="23"/>
        <v>0</v>
      </c>
      <c r="X187" s="276"/>
      <c r="Y187" s="276"/>
      <c r="Z187" s="169"/>
      <c r="AA187" s="170" t="str">
        <f t="shared" si="24"/>
        <v>ok</v>
      </c>
      <c r="AB187" s="170">
        <f t="shared" si="25"/>
        <v>0</v>
      </c>
    </row>
    <row r="188" spans="1:28" ht="46.2" customHeight="1" x14ac:dyDescent="0.3">
      <c r="A188" s="164">
        <v>163</v>
      </c>
      <c r="B188" s="266"/>
      <c r="C188" s="267"/>
      <c r="D188" s="268"/>
      <c r="E188" s="268"/>
      <c r="F188" s="268"/>
      <c r="G188" s="269"/>
      <c r="H188" s="274"/>
      <c r="I188" s="270"/>
      <c r="J188" s="270"/>
      <c r="K188" s="271"/>
      <c r="L188" s="272"/>
      <c r="M188" s="272"/>
      <c r="N188" s="273">
        <v>0</v>
      </c>
      <c r="O188" s="273">
        <v>0</v>
      </c>
      <c r="P188" s="165">
        <f t="shared" si="18"/>
        <v>0</v>
      </c>
      <c r="Q188" s="275"/>
      <c r="R188" s="275"/>
      <c r="S188" s="166" t="str">
        <f t="shared" si="19"/>
        <v/>
      </c>
      <c r="T188" s="167" t="str">
        <f t="shared" si="20"/>
        <v>incomplet</v>
      </c>
      <c r="U188" s="168">
        <f t="shared" si="21"/>
        <v>0</v>
      </c>
      <c r="V188" s="166">
        <f t="shared" si="22"/>
        <v>0</v>
      </c>
      <c r="W188" s="166">
        <f t="shared" si="23"/>
        <v>0</v>
      </c>
      <c r="X188" s="276"/>
      <c r="Y188" s="276"/>
      <c r="Z188" s="169"/>
      <c r="AA188" s="170" t="str">
        <f t="shared" si="24"/>
        <v>ok</v>
      </c>
      <c r="AB188" s="170">
        <f t="shared" si="25"/>
        <v>0</v>
      </c>
    </row>
    <row r="189" spans="1:28" ht="46.2" customHeight="1" x14ac:dyDescent="0.3">
      <c r="A189" s="164">
        <v>164</v>
      </c>
      <c r="B189" s="266"/>
      <c r="C189" s="267"/>
      <c r="D189" s="268"/>
      <c r="E189" s="268"/>
      <c r="F189" s="268"/>
      <c r="G189" s="269"/>
      <c r="H189" s="274"/>
      <c r="I189" s="270"/>
      <c r="J189" s="270"/>
      <c r="K189" s="271"/>
      <c r="L189" s="272"/>
      <c r="M189" s="272"/>
      <c r="N189" s="273">
        <v>0</v>
      </c>
      <c r="O189" s="273">
        <v>0</v>
      </c>
      <c r="P189" s="165">
        <f t="shared" si="18"/>
        <v>0</v>
      </c>
      <c r="Q189" s="275"/>
      <c r="R189" s="275"/>
      <c r="S189" s="166" t="str">
        <f t="shared" si="19"/>
        <v/>
      </c>
      <c r="T189" s="167" t="str">
        <f t="shared" si="20"/>
        <v>incomplet</v>
      </c>
      <c r="U189" s="168">
        <f t="shared" si="21"/>
        <v>0</v>
      </c>
      <c r="V189" s="166">
        <f t="shared" si="22"/>
        <v>0</v>
      </c>
      <c r="W189" s="166">
        <f t="shared" si="23"/>
        <v>0</v>
      </c>
      <c r="X189" s="276"/>
      <c r="Y189" s="276"/>
      <c r="Z189" s="169"/>
      <c r="AA189" s="170" t="str">
        <f t="shared" si="24"/>
        <v>ok</v>
      </c>
      <c r="AB189" s="170">
        <f t="shared" si="25"/>
        <v>0</v>
      </c>
    </row>
    <row r="190" spans="1:28" ht="46.2" customHeight="1" x14ac:dyDescent="0.3">
      <c r="A190" s="164">
        <v>165</v>
      </c>
      <c r="B190" s="266"/>
      <c r="C190" s="267"/>
      <c r="D190" s="268"/>
      <c r="E190" s="268"/>
      <c r="F190" s="268"/>
      <c r="G190" s="269"/>
      <c r="H190" s="274"/>
      <c r="I190" s="270"/>
      <c r="J190" s="270"/>
      <c r="K190" s="271"/>
      <c r="L190" s="272"/>
      <c r="M190" s="272"/>
      <c r="N190" s="273">
        <v>0</v>
      </c>
      <c r="O190" s="273">
        <v>0</v>
      </c>
      <c r="P190" s="165">
        <f t="shared" si="18"/>
        <v>0</v>
      </c>
      <c r="Q190" s="275"/>
      <c r="R190" s="275"/>
      <c r="S190" s="166" t="str">
        <f t="shared" si="19"/>
        <v/>
      </c>
      <c r="T190" s="167" t="str">
        <f t="shared" si="20"/>
        <v>incomplet</v>
      </c>
      <c r="U190" s="168">
        <f t="shared" si="21"/>
        <v>0</v>
      </c>
      <c r="V190" s="166">
        <f t="shared" si="22"/>
        <v>0</v>
      </c>
      <c r="W190" s="166">
        <f t="shared" si="23"/>
        <v>0</v>
      </c>
      <c r="X190" s="276"/>
      <c r="Y190" s="276"/>
      <c r="Z190" s="169"/>
      <c r="AA190" s="170" t="str">
        <f t="shared" si="24"/>
        <v>ok</v>
      </c>
      <c r="AB190" s="170">
        <f t="shared" si="25"/>
        <v>0</v>
      </c>
    </row>
    <row r="191" spans="1:28" ht="46.2" customHeight="1" x14ac:dyDescent="0.3">
      <c r="A191" s="164">
        <v>166</v>
      </c>
      <c r="B191" s="266"/>
      <c r="C191" s="267"/>
      <c r="D191" s="268"/>
      <c r="E191" s="268"/>
      <c r="F191" s="268"/>
      <c r="G191" s="269"/>
      <c r="H191" s="274"/>
      <c r="I191" s="270"/>
      <c r="J191" s="270"/>
      <c r="K191" s="271"/>
      <c r="L191" s="272"/>
      <c r="M191" s="272"/>
      <c r="N191" s="273">
        <v>0</v>
      </c>
      <c r="O191" s="273">
        <v>0</v>
      </c>
      <c r="P191" s="165">
        <f t="shared" si="18"/>
        <v>0</v>
      </c>
      <c r="Q191" s="275"/>
      <c r="R191" s="275"/>
      <c r="S191" s="166" t="str">
        <f t="shared" si="19"/>
        <v/>
      </c>
      <c r="T191" s="167" t="str">
        <f t="shared" si="20"/>
        <v>incomplet</v>
      </c>
      <c r="U191" s="168">
        <f t="shared" si="21"/>
        <v>0</v>
      </c>
      <c r="V191" s="166">
        <f t="shared" si="22"/>
        <v>0</v>
      </c>
      <c r="W191" s="166">
        <f t="shared" si="23"/>
        <v>0</v>
      </c>
      <c r="X191" s="276"/>
      <c r="Y191" s="276"/>
      <c r="Z191" s="169"/>
      <c r="AA191" s="170" t="str">
        <f t="shared" si="24"/>
        <v>ok</v>
      </c>
      <c r="AB191" s="170">
        <f t="shared" si="25"/>
        <v>0</v>
      </c>
    </row>
    <row r="192" spans="1:28" ht="46.2" customHeight="1" x14ac:dyDescent="0.3">
      <c r="A192" s="164">
        <v>167</v>
      </c>
      <c r="B192" s="266"/>
      <c r="C192" s="267"/>
      <c r="D192" s="268"/>
      <c r="E192" s="268"/>
      <c r="F192" s="268"/>
      <c r="G192" s="269"/>
      <c r="H192" s="274"/>
      <c r="I192" s="270"/>
      <c r="J192" s="270"/>
      <c r="K192" s="271"/>
      <c r="L192" s="272"/>
      <c r="M192" s="272"/>
      <c r="N192" s="273">
        <v>0</v>
      </c>
      <c r="O192" s="273">
        <v>0</v>
      </c>
      <c r="P192" s="165">
        <f t="shared" si="18"/>
        <v>0</v>
      </c>
      <c r="Q192" s="275"/>
      <c r="R192" s="275"/>
      <c r="S192" s="166" t="str">
        <f t="shared" si="19"/>
        <v/>
      </c>
      <c r="T192" s="167" t="str">
        <f t="shared" si="20"/>
        <v>incomplet</v>
      </c>
      <c r="U192" s="168">
        <f t="shared" si="21"/>
        <v>0</v>
      </c>
      <c r="V192" s="166">
        <f t="shared" si="22"/>
        <v>0</v>
      </c>
      <c r="W192" s="166">
        <f t="shared" si="23"/>
        <v>0</v>
      </c>
      <c r="X192" s="276"/>
      <c r="Y192" s="276"/>
      <c r="Z192" s="169"/>
      <c r="AA192" s="170" t="str">
        <f t="shared" si="24"/>
        <v>ok</v>
      </c>
      <c r="AB192" s="170">
        <f t="shared" si="25"/>
        <v>0</v>
      </c>
    </row>
    <row r="193" spans="1:28" ht="46.2" customHeight="1" x14ac:dyDescent="0.3">
      <c r="A193" s="164">
        <v>168</v>
      </c>
      <c r="B193" s="266"/>
      <c r="C193" s="267"/>
      <c r="D193" s="268"/>
      <c r="E193" s="268"/>
      <c r="F193" s="268"/>
      <c r="G193" s="269"/>
      <c r="H193" s="274"/>
      <c r="I193" s="270"/>
      <c r="J193" s="270"/>
      <c r="K193" s="271"/>
      <c r="L193" s="272"/>
      <c r="M193" s="272"/>
      <c r="N193" s="273">
        <v>0</v>
      </c>
      <c r="O193" s="273">
        <v>0</v>
      </c>
      <c r="P193" s="165">
        <f t="shared" si="18"/>
        <v>0</v>
      </c>
      <c r="Q193" s="275"/>
      <c r="R193" s="275"/>
      <c r="S193" s="166" t="str">
        <f t="shared" si="19"/>
        <v/>
      </c>
      <c r="T193" s="167" t="str">
        <f t="shared" si="20"/>
        <v>incomplet</v>
      </c>
      <c r="U193" s="168">
        <f t="shared" si="21"/>
        <v>0</v>
      </c>
      <c r="V193" s="166">
        <f t="shared" si="22"/>
        <v>0</v>
      </c>
      <c r="W193" s="166">
        <f t="shared" si="23"/>
        <v>0</v>
      </c>
      <c r="X193" s="276"/>
      <c r="Y193" s="276"/>
      <c r="Z193" s="169"/>
      <c r="AA193" s="170" t="str">
        <f t="shared" si="24"/>
        <v>ok</v>
      </c>
      <c r="AB193" s="170">
        <f t="shared" si="25"/>
        <v>0</v>
      </c>
    </row>
    <row r="194" spans="1:28" ht="46.2" customHeight="1" x14ac:dyDescent="0.3">
      <c r="A194" s="164">
        <v>169</v>
      </c>
      <c r="B194" s="266"/>
      <c r="C194" s="267"/>
      <c r="D194" s="268"/>
      <c r="E194" s="268"/>
      <c r="F194" s="268"/>
      <c r="G194" s="269"/>
      <c r="H194" s="274"/>
      <c r="I194" s="270"/>
      <c r="J194" s="270"/>
      <c r="K194" s="271"/>
      <c r="L194" s="272"/>
      <c r="M194" s="272"/>
      <c r="N194" s="273">
        <v>0</v>
      </c>
      <c r="O194" s="273">
        <v>0</v>
      </c>
      <c r="P194" s="165">
        <f t="shared" si="18"/>
        <v>0</v>
      </c>
      <c r="Q194" s="275"/>
      <c r="R194" s="275"/>
      <c r="S194" s="166" t="str">
        <f t="shared" si="19"/>
        <v/>
      </c>
      <c r="T194" s="167" t="str">
        <f t="shared" si="20"/>
        <v>incomplet</v>
      </c>
      <c r="U194" s="168">
        <f t="shared" si="21"/>
        <v>0</v>
      </c>
      <c r="V194" s="166">
        <f t="shared" si="22"/>
        <v>0</v>
      </c>
      <c r="W194" s="166">
        <f t="shared" si="23"/>
        <v>0</v>
      </c>
      <c r="X194" s="276"/>
      <c r="Y194" s="276"/>
      <c r="Z194" s="169"/>
      <c r="AA194" s="170" t="str">
        <f t="shared" si="24"/>
        <v>ok</v>
      </c>
      <c r="AB194" s="170">
        <f t="shared" si="25"/>
        <v>0</v>
      </c>
    </row>
    <row r="195" spans="1:28" ht="46.2" customHeight="1" x14ac:dyDescent="0.3">
      <c r="A195" s="164">
        <v>170</v>
      </c>
      <c r="B195" s="266"/>
      <c r="C195" s="267"/>
      <c r="D195" s="268"/>
      <c r="E195" s="268"/>
      <c r="F195" s="268"/>
      <c r="G195" s="269"/>
      <c r="H195" s="274"/>
      <c r="I195" s="270"/>
      <c r="J195" s="270"/>
      <c r="K195" s="271"/>
      <c r="L195" s="272"/>
      <c r="M195" s="272"/>
      <c r="N195" s="273">
        <v>0</v>
      </c>
      <c r="O195" s="273">
        <v>0</v>
      </c>
      <c r="P195" s="165">
        <f t="shared" si="18"/>
        <v>0</v>
      </c>
      <c r="Q195" s="275"/>
      <c r="R195" s="275"/>
      <c r="S195" s="166" t="str">
        <f t="shared" si="19"/>
        <v/>
      </c>
      <c r="T195" s="167" t="str">
        <f t="shared" si="20"/>
        <v>incomplet</v>
      </c>
      <c r="U195" s="168">
        <f t="shared" si="21"/>
        <v>0</v>
      </c>
      <c r="V195" s="166">
        <f t="shared" si="22"/>
        <v>0</v>
      </c>
      <c r="W195" s="166">
        <f t="shared" si="23"/>
        <v>0</v>
      </c>
      <c r="X195" s="276"/>
      <c r="Y195" s="276"/>
      <c r="Z195" s="169"/>
      <c r="AA195" s="170" t="str">
        <f t="shared" si="24"/>
        <v>ok</v>
      </c>
      <c r="AB195" s="170">
        <f t="shared" si="25"/>
        <v>0</v>
      </c>
    </row>
    <row r="196" spans="1:28" ht="46.2" customHeight="1" x14ac:dyDescent="0.3">
      <c r="A196" s="164">
        <v>171</v>
      </c>
      <c r="B196" s="266"/>
      <c r="C196" s="267"/>
      <c r="D196" s="268"/>
      <c r="E196" s="268"/>
      <c r="F196" s="268"/>
      <c r="G196" s="269"/>
      <c r="H196" s="274"/>
      <c r="I196" s="270"/>
      <c r="J196" s="270"/>
      <c r="K196" s="271"/>
      <c r="L196" s="272"/>
      <c r="M196" s="272"/>
      <c r="N196" s="273">
        <v>0</v>
      </c>
      <c r="O196" s="273">
        <v>0</v>
      </c>
      <c r="P196" s="165">
        <f t="shared" si="18"/>
        <v>0</v>
      </c>
      <c r="Q196" s="275"/>
      <c r="R196" s="275"/>
      <c r="S196" s="166" t="str">
        <f t="shared" si="19"/>
        <v/>
      </c>
      <c r="T196" s="167" t="str">
        <f t="shared" si="20"/>
        <v>incomplet</v>
      </c>
      <c r="U196" s="168">
        <f t="shared" si="21"/>
        <v>0</v>
      </c>
      <c r="V196" s="166">
        <f t="shared" si="22"/>
        <v>0</v>
      </c>
      <c r="W196" s="166">
        <f t="shared" si="23"/>
        <v>0</v>
      </c>
      <c r="X196" s="276"/>
      <c r="Y196" s="276"/>
      <c r="Z196" s="169"/>
      <c r="AA196" s="170" t="str">
        <f t="shared" si="24"/>
        <v>ok</v>
      </c>
      <c r="AB196" s="170">
        <f t="shared" si="25"/>
        <v>0</v>
      </c>
    </row>
    <row r="197" spans="1:28" ht="46.2" customHeight="1" x14ac:dyDescent="0.3">
      <c r="A197" s="164">
        <v>172</v>
      </c>
      <c r="B197" s="266"/>
      <c r="C197" s="267"/>
      <c r="D197" s="268"/>
      <c r="E197" s="268"/>
      <c r="F197" s="268"/>
      <c r="G197" s="269"/>
      <c r="H197" s="274"/>
      <c r="I197" s="270"/>
      <c r="J197" s="270"/>
      <c r="K197" s="271"/>
      <c r="L197" s="272"/>
      <c r="M197" s="272"/>
      <c r="N197" s="273">
        <v>0</v>
      </c>
      <c r="O197" s="273">
        <v>0</v>
      </c>
      <c r="P197" s="165">
        <f t="shared" si="18"/>
        <v>0</v>
      </c>
      <c r="Q197" s="275"/>
      <c r="R197" s="275"/>
      <c r="S197" s="166" t="str">
        <f t="shared" si="19"/>
        <v/>
      </c>
      <c r="T197" s="167" t="str">
        <f t="shared" si="20"/>
        <v>incomplet</v>
      </c>
      <c r="U197" s="168">
        <f t="shared" si="21"/>
        <v>0</v>
      </c>
      <c r="V197" s="166">
        <f t="shared" si="22"/>
        <v>0</v>
      </c>
      <c r="W197" s="166">
        <f t="shared" si="23"/>
        <v>0</v>
      </c>
      <c r="X197" s="276"/>
      <c r="Y197" s="276"/>
      <c r="Z197" s="169"/>
      <c r="AA197" s="170" t="str">
        <f t="shared" si="24"/>
        <v>ok</v>
      </c>
      <c r="AB197" s="170">
        <f t="shared" si="25"/>
        <v>0</v>
      </c>
    </row>
    <row r="198" spans="1:28" ht="46.2" customHeight="1" x14ac:dyDescent="0.3">
      <c r="A198" s="164">
        <v>173</v>
      </c>
      <c r="B198" s="266"/>
      <c r="C198" s="267"/>
      <c r="D198" s="268"/>
      <c r="E198" s="268"/>
      <c r="F198" s="268"/>
      <c r="G198" s="269"/>
      <c r="H198" s="274"/>
      <c r="I198" s="270"/>
      <c r="J198" s="270"/>
      <c r="K198" s="271"/>
      <c r="L198" s="272"/>
      <c r="M198" s="272"/>
      <c r="N198" s="273">
        <v>0</v>
      </c>
      <c r="O198" s="273">
        <v>0</v>
      </c>
      <c r="P198" s="165">
        <f t="shared" si="18"/>
        <v>0</v>
      </c>
      <c r="Q198" s="275"/>
      <c r="R198" s="275"/>
      <c r="S198" s="166" t="str">
        <f t="shared" si="19"/>
        <v/>
      </c>
      <c r="T198" s="167" t="str">
        <f t="shared" si="20"/>
        <v>incomplet</v>
      </c>
      <c r="U198" s="168">
        <f t="shared" si="21"/>
        <v>0</v>
      </c>
      <c r="V198" s="166">
        <f t="shared" si="22"/>
        <v>0</v>
      </c>
      <c r="W198" s="166">
        <f t="shared" si="23"/>
        <v>0</v>
      </c>
      <c r="X198" s="276"/>
      <c r="Y198" s="276"/>
      <c r="Z198" s="169"/>
      <c r="AA198" s="170" t="str">
        <f t="shared" si="24"/>
        <v>ok</v>
      </c>
      <c r="AB198" s="170">
        <f t="shared" si="25"/>
        <v>0</v>
      </c>
    </row>
    <row r="199" spans="1:28" ht="46.2" customHeight="1" x14ac:dyDescent="0.3">
      <c r="A199" s="164">
        <v>174</v>
      </c>
      <c r="B199" s="266"/>
      <c r="C199" s="267"/>
      <c r="D199" s="268"/>
      <c r="E199" s="268"/>
      <c r="F199" s="268"/>
      <c r="G199" s="269"/>
      <c r="H199" s="274"/>
      <c r="I199" s="270"/>
      <c r="J199" s="270"/>
      <c r="K199" s="271"/>
      <c r="L199" s="272"/>
      <c r="M199" s="272"/>
      <c r="N199" s="273">
        <v>0</v>
      </c>
      <c r="O199" s="273">
        <v>0</v>
      </c>
      <c r="P199" s="165">
        <f t="shared" si="18"/>
        <v>0</v>
      </c>
      <c r="Q199" s="275"/>
      <c r="R199" s="275"/>
      <c r="S199" s="166" t="str">
        <f t="shared" si="19"/>
        <v/>
      </c>
      <c r="T199" s="167" t="str">
        <f t="shared" si="20"/>
        <v>incomplet</v>
      </c>
      <c r="U199" s="168">
        <f t="shared" si="21"/>
        <v>0</v>
      </c>
      <c r="V199" s="166">
        <f t="shared" si="22"/>
        <v>0</v>
      </c>
      <c r="W199" s="166">
        <f t="shared" si="23"/>
        <v>0</v>
      </c>
      <c r="X199" s="276"/>
      <c r="Y199" s="276"/>
      <c r="Z199" s="169"/>
      <c r="AA199" s="170" t="str">
        <f t="shared" si="24"/>
        <v>ok</v>
      </c>
      <c r="AB199" s="170">
        <f t="shared" si="25"/>
        <v>0</v>
      </c>
    </row>
    <row r="200" spans="1:28" ht="46.2" customHeight="1" x14ac:dyDescent="0.3">
      <c r="A200" s="164">
        <v>175</v>
      </c>
      <c r="B200" s="266"/>
      <c r="C200" s="267"/>
      <c r="D200" s="268"/>
      <c r="E200" s="268"/>
      <c r="F200" s="268"/>
      <c r="G200" s="269"/>
      <c r="H200" s="274"/>
      <c r="I200" s="270"/>
      <c r="J200" s="270"/>
      <c r="K200" s="271"/>
      <c r="L200" s="272"/>
      <c r="M200" s="272"/>
      <c r="N200" s="273">
        <v>0</v>
      </c>
      <c r="O200" s="273">
        <v>0</v>
      </c>
      <c r="P200" s="165">
        <f t="shared" si="18"/>
        <v>0</v>
      </c>
      <c r="Q200" s="275"/>
      <c r="R200" s="275"/>
      <c r="S200" s="166" t="str">
        <f t="shared" si="19"/>
        <v/>
      </c>
      <c r="T200" s="167" t="str">
        <f t="shared" si="20"/>
        <v>incomplet</v>
      </c>
      <c r="U200" s="168">
        <f t="shared" si="21"/>
        <v>0</v>
      </c>
      <c r="V200" s="166">
        <f t="shared" si="22"/>
        <v>0</v>
      </c>
      <c r="W200" s="166">
        <f t="shared" si="23"/>
        <v>0</v>
      </c>
      <c r="X200" s="276"/>
      <c r="Y200" s="276"/>
      <c r="Z200" s="169"/>
      <c r="AA200" s="170" t="str">
        <f t="shared" si="24"/>
        <v>ok</v>
      </c>
      <c r="AB200" s="170">
        <f t="shared" si="25"/>
        <v>0</v>
      </c>
    </row>
    <row r="201" spans="1:28" ht="46.2" customHeight="1" x14ac:dyDescent="0.3">
      <c r="A201" s="164">
        <v>176</v>
      </c>
      <c r="B201" s="266"/>
      <c r="C201" s="267"/>
      <c r="D201" s="268"/>
      <c r="E201" s="268"/>
      <c r="F201" s="268"/>
      <c r="G201" s="269"/>
      <c r="H201" s="274"/>
      <c r="I201" s="270"/>
      <c r="J201" s="270"/>
      <c r="K201" s="271"/>
      <c r="L201" s="272"/>
      <c r="M201" s="272"/>
      <c r="N201" s="273">
        <v>0</v>
      </c>
      <c r="O201" s="273">
        <v>0</v>
      </c>
      <c r="P201" s="165">
        <f t="shared" si="18"/>
        <v>0</v>
      </c>
      <c r="Q201" s="275"/>
      <c r="R201" s="275"/>
      <c r="S201" s="166" t="str">
        <f t="shared" si="19"/>
        <v/>
      </c>
      <c r="T201" s="167" t="str">
        <f t="shared" si="20"/>
        <v>incomplet</v>
      </c>
      <c r="U201" s="168">
        <f t="shared" si="21"/>
        <v>0</v>
      </c>
      <c r="V201" s="166">
        <f t="shared" si="22"/>
        <v>0</v>
      </c>
      <c r="W201" s="166">
        <f t="shared" si="23"/>
        <v>0</v>
      </c>
      <c r="X201" s="276"/>
      <c r="Y201" s="276"/>
      <c r="Z201" s="169"/>
      <c r="AA201" s="170" t="str">
        <f t="shared" si="24"/>
        <v>ok</v>
      </c>
      <c r="AB201" s="170">
        <f t="shared" si="25"/>
        <v>0</v>
      </c>
    </row>
    <row r="202" spans="1:28" ht="46.2" customHeight="1" x14ac:dyDescent="0.3">
      <c r="A202" s="164">
        <v>177</v>
      </c>
      <c r="B202" s="266"/>
      <c r="C202" s="267"/>
      <c r="D202" s="268"/>
      <c r="E202" s="268"/>
      <c r="F202" s="268"/>
      <c r="G202" s="269"/>
      <c r="H202" s="274"/>
      <c r="I202" s="270"/>
      <c r="J202" s="270"/>
      <c r="K202" s="271"/>
      <c r="L202" s="272"/>
      <c r="M202" s="272"/>
      <c r="N202" s="273">
        <v>0</v>
      </c>
      <c r="O202" s="273">
        <v>0</v>
      </c>
      <c r="P202" s="165">
        <f t="shared" si="18"/>
        <v>0</v>
      </c>
      <c r="Q202" s="275"/>
      <c r="R202" s="275"/>
      <c r="S202" s="166" t="str">
        <f t="shared" si="19"/>
        <v/>
      </c>
      <c r="T202" s="167" t="str">
        <f t="shared" si="20"/>
        <v>incomplet</v>
      </c>
      <c r="U202" s="168">
        <f t="shared" si="21"/>
        <v>0</v>
      </c>
      <c r="V202" s="166">
        <f t="shared" si="22"/>
        <v>0</v>
      </c>
      <c r="W202" s="166">
        <f t="shared" si="23"/>
        <v>0</v>
      </c>
      <c r="X202" s="276"/>
      <c r="Y202" s="276"/>
      <c r="Z202" s="169"/>
      <c r="AA202" s="170" t="str">
        <f t="shared" si="24"/>
        <v>ok</v>
      </c>
      <c r="AB202" s="170">
        <f t="shared" si="25"/>
        <v>0</v>
      </c>
    </row>
    <row r="203" spans="1:28" ht="46.2" customHeight="1" x14ac:dyDescent="0.3">
      <c r="A203" s="164">
        <v>178</v>
      </c>
      <c r="B203" s="266"/>
      <c r="C203" s="267"/>
      <c r="D203" s="268"/>
      <c r="E203" s="268"/>
      <c r="F203" s="268"/>
      <c r="G203" s="269"/>
      <c r="H203" s="274"/>
      <c r="I203" s="270"/>
      <c r="J203" s="270"/>
      <c r="K203" s="271"/>
      <c r="L203" s="272"/>
      <c r="M203" s="272"/>
      <c r="N203" s="273">
        <v>0</v>
      </c>
      <c r="O203" s="273">
        <v>0</v>
      </c>
      <c r="P203" s="165">
        <f t="shared" si="18"/>
        <v>0</v>
      </c>
      <c r="Q203" s="275"/>
      <c r="R203" s="275"/>
      <c r="S203" s="166" t="str">
        <f t="shared" si="19"/>
        <v/>
      </c>
      <c r="T203" s="167" t="str">
        <f t="shared" si="20"/>
        <v>incomplet</v>
      </c>
      <c r="U203" s="168">
        <f t="shared" si="21"/>
        <v>0</v>
      </c>
      <c r="V203" s="166">
        <f t="shared" si="22"/>
        <v>0</v>
      </c>
      <c r="W203" s="166">
        <f t="shared" si="23"/>
        <v>0</v>
      </c>
      <c r="X203" s="276"/>
      <c r="Y203" s="276"/>
      <c r="Z203" s="169"/>
      <c r="AA203" s="170" t="str">
        <f t="shared" si="24"/>
        <v>ok</v>
      </c>
      <c r="AB203" s="170">
        <f t="shared" si="25"/>
        <v>0</v>
      </c>
    </row>
    <row r="204" spans="1:28" ht="46.2" customHeight="1" x14ac:dyDescent="0.3">
      <c r="A204" s="164">
        <v>179</v>
      </c>
      <c r="B204" s="266"/>
      <c r="C204" s="267"/>
      <c r="D204" s="268"/>
      <c r="E204" s="268"/>
      <c r="F204" s="268"/>
      <c r="G204" s="269"/>
      <c r="H204" s="274"/>
      <c r="I204" s="270"/>
      <c r="J204" s="270"/>
      <c r="K204" s="271"/>
      <c r="L204" s="272"/>
      <c r="M204" s="272"/>
      <c r="N204" s="273">
        <v>0</v>
      </c>
      <c r="O204" s="273">
        <v>0</v>
      </c>
      <c r="P204" s="165">
        <f t="shared" si="18"/>
        <v>0</v>
      </c>
      <c r="Q204" s="275"/>
      <c r="R204" s="275"/>
      <c r="S204" s="166" t="str">
        <f t="shared" si="19"/>
        <v/>
      </c>
      <c r="T204" s="167" t="str">
        <f t="shared" si="20"/>
        <v>incomplet</v>
      </c>
      <c r="U204" s="168">
        <f t="shared" si="21"/>
        <v>0</v>
      </c>
      <c r="V204" s="166">
        <f t="shared" si="22"/>
        <v>0</v>
      </c>
      <c r="W204" s="166">
        <f t="shared" si="23"/>
        <v>0</v>
      </c>
      <c r="X204" s="276"/>
      <c r="Y204" s="276"/>
      <c r="Z204" s="169"/>
      <c r="AA204" s="170" t="str">
        <f t="shared" si="24"/>
        <v>ok</v>
      </c>
      <c r="AB204" s="170">
        <f t="shared" si="25"/>
        <v>0</v>
      </c>
    </row>
    <row r="205" spans="1:28" ht="46.2" customHeight="1" x14ac:dyDescent="0.3">
      <c r="A205" s="164">
        <v>180</v>
      </c>
      <c r="B205" s="266"/>
      <c r="C205" s="267"/>
      <c r="D205" s="268"/>
      <c r="E205" s="268"/>
      <c r="F205" s="268"/>
      <c r="G205" s="269"/>
      <c r="H205" s="274"/>
      <c r="I205" s="270"/>
      <c r="J205" s="270"/>
      <c r="K205" s="271"/>
      <c r="L205" s="272"/>
      <c r="M205" s="272"/>
      <c r="N205" s="273">
        <v>0</v>
      </c>
      <c r="O205" s="273">
        <v>0</v>
      </c>
      <c r="P205" s="165">
        <f t="shared" si="18"/>
        <v>0</v>
      </c>
      <c r="Q205" s="275"/>
      <c r="R205" s="275"/>
      <c r="S205" s="166" t="str">
        <f t="shared" si="19"/>
        <v/>
      </c>
      <c r="T205" s="167" t="str">
        <f t="shared" si="20"/>
        <v>incomplet</v>
      </c>
      <c r="U205" s="168">
        <f t="shared" si="21"/>
        <v>0</v>
      </c>
      <c r="V205" s="166">
        <f t="shared" si="22"/>
        <v>0</v>
      </c>
      <c r="W205" s="166">
        <f t="shared" si="23"/>
        <v>0</v>
      </c>
      <c r="X205" s="276"/>
      <c r="Y205" s="276"/>
      <c r="Z205" s="169"/>
      <c r="AA205" s="170" t="str">
        <f t="shared" si="24"/>
        <v>ok</v>
      </c>
      <c r="AB205" s="170">
        <f t="shared" si="25"/>
        <v>0</v>
      </c>
    </row>
    <row r="206" spans="1:28" ht="46.2" customHeight="1" x14ac:dyDescent="0.3">
      <c r="A206" s="164">
        <v>181</v>
      </c>
      <c r="B206" s="266"/>
      <c r="C206" s="267"/>
      <c r="D206" s="268"/>
      <c r="E206" s="268"/>
      <c r="F206" s="268"/>
      <c r="G206" s="269"/>
      <c r="H206" s="274"/>
      <c r="I206" s="270"/>
      <c r="J206" s="270"/>
      <c r="K206" s="271"/>
      <c r="L206" s="272"/>
      <c r="M206" s="272"/>
      <c r="N206" s="273">
        <v>0</v>
      </c>
      <c r="O206" s="273">
        <v>0</v>
      </c>
      <c r="P206" s="165">
        <f t="shared" si="18"/>
        <v>0</v>
      </c>
      <c r="Q206" s="275"/>
      <c r="R206" s="275"/>
      <c r="S206" s="166" t="str">
        <f t="shared" si="19"/>
        <v/>
      </c>
      <c r="T206" s="167" t="str">
        <f t="shared" si="20"/>
        <v>incomplet</v>
      </c>
      <c r="U206" s="168">
        <f t="shared" si="21"/>
        <v>0</v>
      </c>
      <c r="V206" s="166">
        <f t="shared" si="22"/>
        <v>0</v>
      </c>
      <c r="W206" s="166">
        <f t="shared" si="23"/>
        <v>0</v>
      </c>
      <c r="X206" s="276"/>
      <c r="Y206" s="276"/>
      <c r="Z206" s="169"/>
      <c r="AA206" s="170" t="str">
        <f t="shared" si="24"/>
        <v>ok</v>
      </c>
      <c r="AB206" s="170">
        <f t="shared" si="25"/>
        <v>0</v>
      </c>
    </row>
    <row r="207" spans="1:28" ht="46.2" customHeight="1" x14ac:dyDescent="0.3">
      <c r="A207" s="164">
        <v>182</v>
      </c>
      <c r="B207" s="266"/>
      <c r="C207" s="267"/>
      <c r="D207" s="268"/>
      <c r="E207" s="268"/>
      <c r="F207" s="268"/>
      <c r="G207" s="269"/>
      <c r="H207" s="274"/>
      <c r="I207" s="270"/>
      <c r="J207" s="270"/>
      <c r="K207" s="271"/>
      <c r="L207" s="272"/>
      <c r="M207" s="272"/>
      <c r="N207" s="273">
        <v>0</v>
      </c>
      <c r="O207" s="273">
        <v>0</v>
      </c>
      <c r="P207" s="165">
        <f t="shared" si="18"/>
        <v>0</v>
      </c>
      <c r="Q207" s="275"/>
      <c r="R207" s="275"/>
      <c r="S207" s="166" t="str">
        <f t="shared" si="19"/>
        <v/>
      </c>
      <c r="T207" s="167" t="str">
        <f t="shared" si="20"/>
        <v>incomplet</v>
      </c>
      <c r="U207" s="168">
        <f t="shared" si="21"/>
        <v>0</v>
      </c>
      <c r="V207" s="166">
        <f t="shared" si="22"/>
        <v>0</v>
      </c>
      <c r="W207" s="166">
        <f t="shared" si="23"/>
        <v>0</v>
      </c>
      <c r="X207" s="276"/>
      <c r="Y207" s="276"/>
      <c r="Z207" s="169"/>
      <c r="AA207" s="170" t="str">
        <f t="shared" si="24"/>
        <v>ok</v>
      </c>
      <c r="AB207" s="170">
        <f t="shared" si="25"/>
        <v>0</v>
      </c>
    </row>
    <row r="208" spans="1:28" ht="46.2" customHeight="1" x14ac:dyDescent="0.3">
      <c r="A208" s="164">
        <v>183</v>
      </c>
      <c r="B208" s="266"/>
      <c r="C208" s="267"/>
      <c r="D208" s="268"/>
      <c r="E208" s="268"/>
      <c r="F208" s="268"/>
      <c r="G208" s="269"/>
      <c r="H208" s="274"/>
      <c r="I208" s="270"/>
      <c r="J208" s="270"/>
      <c r="K208" s="271"/>
      <c r="L208" s="272"/>
      <c r="M208" s="272"/>
      <c r="N208" s="273">
        <v>0</v>
      </c>
      <c r="O208" s="273">
        <v>0</v>
      </c>
      <c r="P208" s="165">
        <f t="shared" si="18"/>
        <v>0</v>
      </c>
      <c r="Q208" s="275"/>
      <c r="R208" s="275"/>
      <c r="S208" s="166" t="str">
        <f t="shared" si="19"/>
        <v/>
      </c>
      <c r="T208" s="167" t="str">
        <f t="shared" si="20"/>
        <v>incomplet</v>
      </c>
      <c r="U208" s="168">
        <f t="shared" si="21"/>
        <v>0</v>
      </c>
      <c r="V208" s="166">
        <f t="shared" si="22"/>
        <v>0</v>
      </c>
      <c r="W208" s="166">
        <f t="shared" si="23"/>
        <v>0</v>
      </c>
      <c r="X208" s="276"/>
      <c r="Y208" s="276"/>
      <c r="Z208" s="169"/>
      <c r="AA208" s="170" t="str">
        <f t="shared" si="24"/>
        <v>ok</v>
      </c>
      <c r="AB208" s="170">
        <f t="shared" si="25"/>
        <v>0</v>
      </c>
    </row>
    <row r="209" spans="1:28" ht="46.2" customHeight="1" x14ac:dyDescent="0.3">
      <c r="A209" s="164">
        <v>184</v>
      </c>
      <c r="B209" s="266"/>
      <c r="C209" s="267"/>
      <c r="D209" s="268"/>
      <c r="E209" s="268"/>
      <c r="F209" s="268"/>
      <c r="G209" s="269"/>
      <c r="H209" s="274"/>
      <c r="I209" s="270"/>
      <c r="J209" s="270"/>
      <c r="K209" s="271"/>
      <c r="L209" s="272"/>
      <c r="M209" s="272"/>
      <c r="N209" s="273">
        <v>0</v>
      </c>
      <c r="O209" s="273">
        <v>0</v>
      </c>
      <c r="P209" s="165">
        <f t="shared" si="18"/>
        <v>0</v>
      </c>
      <c r="Q209" s="275"/>
      <c r="R209" s="275"/>
      <c r="S209" s="166" t="str">
        <f t="shared" si="19"/>
        <v/>
      </c>
      <c r="T209" s="167" t="str">
        <f t="shared" si="20"/>
        <v>incomplet</v>
      </c>
      <c r="U209" s="168">
        <f t="shared" si="21"/>
        <v>0</v>
      </c>
      <c r="V209" s="166">
        <f t="shared" si="22"/>
        <v>0</v>
      </c>
      <c r="W209" s="166">
        <f t="shared" si="23"/>
        <v>0</v>
      </c>
      <c r="X209" s="276"/>
      <c r="Y209" s="276"/>
      <c r="Z209" s="169"/>
      <c r="AA209" s="170" t="str">
        <f t="shared" si="24"/>
        <v>ok</v>
      </c>
      <c r="AB209" s="170">
        <f t="shared" si="25"/>
        <v>0</v>
      </c>
    </row>
    <row r="210" spans="1:28" ht="46.2" customHeight="1" x14ac:dyDescent="0.3">
      <c r="A210" s="164">
        <v>185</v>
      </c>
      <c r="B210" s="266"/>
      <c r="C210" s="267"/>
      <c r="D210" s="268"/>
      <c r="E210" s="268"/>
      <c r="F210" s="268"/>
      <c r="G210" s="269"/>
      <c r="H210" s="274"/>
      <c r="I210" s="270"/>
      <c r="J210" s="270"/>
      <c r="K210" s="271"/>
      <c r="L210" s="272"/>
      <c r="M210" s="272"/>
      <c r="N210" s="273">
        <v>0</v>
      </c>
      <c r="O210" s="273">
        <v>0</v>
      </c>
      <c r="P210" s="165">
        <f t="shared" si="18"/>
        <v>0</v>
      </c>
      <c r="Q210" s="275"/>
      <c r="R210" s="275"/>
      <c r="S210" s="166" t="str">
        <f t="shared" si="19"/>
        <v/>
      </c>
      <c r="T210" s="167" t="str">
        <f t="shared" si="20"/>
        <v>incomplet</v>
      </c>
      <c r="U210" s="168">
        <f t="shared" si="21"/>
        <v>0</v>
      </c>
      <c r="V210" s="166">
        <f t="shared" si="22"/>
        <v>0</v>
      </c>
      <c r="W210" s="166">
        <f t="shared" si="23"/>
        <v>0</v>
      </c>
      <c r="X210" s="276"/>
      <c r="Y210" s="276"/>
      <c r="Z210" s="169"/>
      <c r="AA210" s="170" t="str">
        <f t="shared" si="24"/>
        <v>ok</v>
      </c>
      <c r="AB210" s="170">
        <f t="shared" si="25"/>
        <v>0</v>
      </c>
    </row>
    <row r="211" spans="1:28" ht="46.2" customHeight="1" x14ac:dyDescent="0.3">
      <c r="A211" s="164">
        <v>186</v>
      </c>
      <c r="B211" s="266"/>
      <c r="C211" s="267"/>
      <c r="D211" s="268"/>
      <c r="E211" s="268"/>
      <c r="F211" s="268"/>
      <c r="G211" s="269"/>
      <c r="H211" s="274"/>
      <c r="I211" s="270"/>
      <c r="J211" s="270"/>
      <c r="K211" s="271"/>
      <c r="L211" s="272"/>
      <c r="M211" s="272"/>
      <c r="N211" s="273">
        <v>0</v>
      </c>
      <c r="O211" s="273">
        <v>0</v>
      </c>
      <c r="P211" s="165">
        <f t="shared" si="18"/>
        <v>0</v>
      </c>
      <c r="Q211" s="275"/>
      <c r="R211" s="275"/>
      <c r="S211" s="166" t="str">
        <f t="shared" si="19"/>
        <v/>
      </c>
      <c r="T211" s="167" t="str">
        <f t="shared" si="20"/>
        <v>incomplet</v>
      </c>
      <c r="U211" s="168">
        <f t="shared" si="21"/>
        <v>0</v>
      </c>
      <c r="V211" s="166">
        <f t="shared" si="22"/>
        <v>0</v>
      </c>
      <c r="W211" s="166">
        <f t="shared" si="23"/>
        <v>0</v>
      </c>
      <c r="X211" s="276"/>
      <c r="Y211" s="276"/>
      <c r="Z211" s="169"/>
      <c r="AA211" s="170" t="str">
        <f t="shared" si="24"/>
        <v>ok</v>
      </c>
      <c r="AB211" s="170">
        <f t="shared" si="25"/>
        <v>0</v>
      </c>
    </row>
    <row r="212" spans="1:28" ht="46.2" customHeight="1" x14ac:dyDescent="0.3">
      <c r="A212" s="164">
        <v>187</v>
      </c>
      <c r="B212" s="266"/>
      <c r="C212" s="267"/>
      <c r="D212" s="268"/>
      <c r="E212" s="268"/>
      <c r="F212" s="268"/>
      <c r="G212" s="269"/>
      <c r="H212" s="274"/>
      <c r="I212" s="270"/>
      <c r="J212" s="270"/>
      <c r="K212" s="271"/>
      <c r="L212" s="272"/>
      <c r="M212" s="272"/>
      <c r="N212" s="273">
        <v>0</v>
      </c>
      <c r="O212" s="273">
        <v>0</v>
      </c>
      <c r="P212" s="165">
        <f t="shared" si="18"/>
        <v>0</v>
      </c>
      <c r="Q212" s="275"/>
      <c r="R212" s="275"/>
      <c r="S212" s="166" t="str">
        <f t="shared" si="19"/>
        <v/>
      </c>
      <c r="T212" s="167" t="str">
        <f t="shared" si="20"/>
        <v>incomplet</v>
      </c>
      <c r="U212" s="168">
        <f t="shared" si="21"/>
        <v>0</v>
      </c>
      <c r="V212" s="166">
        <f t="shared" si="22"/>
        <v>0</v>
      </c>
      <c r="W212" s="166">
        <f t="shared" si="23"/>
        <v>0</v>
      </c>
      <c r="X212" s="276"/>
      <c r="Y212" s="276"/>
      <c r="Z212" s="169"/>
      <c r="AA212" s="170" t="str">
        <f t="shared" si="24"/>
        <v>ok</v>
      </c>
      <c r="AB212" s="170">
        <f t="shared" si="25"/>
        <v>0</v>
      </c>
    </row>
    <row r="213" spans="1:28" ht="46.2" customHeight="1" x14ac:dyDescent="0.3">
      <c r="A213" s="164">
        <v>188</v>
      </c>
      <c r="B213" s="266"/>
      <c r="C213" s="267"/>
      <c r="D213" s="268"/>
      <c r="E213" s="268"/>
      <c r="F213" s="268"/>
      <c r="G213" s="269"/>
      <c r="H213" s="274"/>
      <c r="I213" s="270"/>
      <c r="J213" s="270"/>
      <c r="K213" s="271"/>
      <c r="L213" s="272"/>
      <c r="M213" s="272"/>
      <c r="N213" s="273">
        <v>0</v>
      </c>
      <c r="O213" s="273">
        <v>0</v>
      </c>
      <c r="P213" s="165">
        <f t="shared" si="18"/>
        <v>0</v>
      </c>
      <c r="Q213" s="275"/>
      <c r="R213" s="275"/>
      <c r="S213" s="166" t="str">
        <f t="shared" si="19"/>
        <v/>
      </c>
      <c r="T213" s="167" t="str">
        <f t="shared" si="20"/>
        <v>incomplet</v>
      </c>
      <c r="U213" s="168">
        <f t="shared" si="21"/>
        <v>0</v>
      </c>
      <c r="V213" s="166">
        <f t="shared" si="22"/>
        <v>0</v>
      </c>
      <c r="W213" s="166">
        <f t="shared" si="23"/>
        <v>0</v>
      </c>
      <c r="X213" s="276"/>
      <c r="Y213" s="276"/>
      <c r="Z213" s="169"/>
      <c r="AA213" s="170" t="str">
        <f t="shared" si="24"/>
        <v>ok</v>
      </c>
      <c r="AB213" s="170">
        <f t="shared" si="25"/>
        <v>0</v>
      </c>
    </row>
    <row r="214" spans="1:28" ht="46.2" customHeight="1" x14ac:dyDescent="0.3">
      <c r="A214" s="164">
        <v>189</v>
      </c>
      <c r="B214" s="266"/>
      <c r="C214" s="267"/>
      <c r="D214" s="268"/>
      <c r="E214" s="268"/>
      <c r="F214" s="268"/>
      <c r="G214" s="269"/>
      <c r="H214" s="274"/>
      <c r="I214" s="270"/>
      <c r="J214" s="270"/>
      <c r="K214" s="271"/>
      <c r="L214" s="272"/>
      <c r="M214" s="272"/>
      <c r="N214" s="273">
        <v>0</v>
      </c>
      <c r="O214" s="273">
        <v>0</v>
      </c>
      <c r="P214" s="165">
        <f t="shared" si="18"/>
        <v>0</v>
      </c>
      <c r="Q214" s="275"/>
      <c r="R214" s="275"/>
      <c r="S214" s="166" t="str">
        <f t="shared" si="19"/>
        <v/>
      </c>
      <c r="T214" s="167" t="str">
        <f t="shared" si="20"/>
        <v>incomplet</v>
      </c>
      <c r="U214" s="168">
        <f t="shared" si="21"/>
        <v>0</v>
      </c>
      <c r="V214" s="166">
        <f t="shared" si="22"/>
        <v>0</v>
      </c>
      <c r="W214" s="166">
        <f t="shared" si="23"/>
        <v>0</v>
      </c>
      <c r="X214" s="276"/>
      <c r="Y214" s="276"/>
      <c r="Z214" s="169"/>
      <c r="AA214" s="170" t="str">
        <f t="shared" si="24"/>
        <v>ok</v>
      </c>
      <c r="AB214" s="170">
        <f t="shared" si="25"/>
        <v>0</v>
      </c>
    </row>
    <row r="215" spans="1:28" ht="46.2" customHeight="1" x14ac:dyDescent="0.3">
      <c r="A215" s="164">
        <v>190</v>
      </c>
      <c r="B215" s="266"/>
      <c r="C215" s="267"/>
      <c r="D215" s="268"/>
      <c r="E215" s="268"/>
      <c r="F215" s="268"/>
      <c r="G215" s="269"/>
      <c r="H215" s="274"/>
      <c r="I215" s="270"/>
      <c r="J215" s="270"/>
      <c r="K215" s="271"/>
      <c r="L215" s="272"/>
      <c r="M215" s="272"/>
      <c r="N215" s="273">
        <v>0</v>
      </c>
      <c r="O215" s="273">
        <v>0</v>
      </c>
      <c r="P215" s="165">
        <f t="shared" si="18"/>
        <v>0</v>
      </c>
      <c r="Q215" s="275"/>
      <c r="R215" s="275"/>
      <c r="S215" s="166" t="str">
        <f t="shared" si="19"/>
        <v/>
      </c>
      <c r="T215" s="167" t="str">
        <f t="shared" si="20"/>
        <v>incomplet</v>
      </c>
      <c r="U215" s="168">
        <f t="shared" si="21"/>
        <v>0</v>
      </c>
      <c r="V215" s="166">
        <f t="shared" si="22"/>
        <v>0</v>
      </c>
      <c r="W215" s="166">
        <f t="shared" si="23"/>
        <v>0</v>
      </c>
      <c r="X215" s="276"/>
      <c r="Y215" s="276"/>
      <c r="Z215" s="169"/>
      <c r="AA215" s="170" t="str">
        <f t="shared" si="24"/>
        <v>ok</v>
      </c>
      <c r="AB215" s="170">
        <f t="shared" si="25"/>
        <v>0</v>
      </c>
    </row>
    <row r="216" spans="1:28" ht="46.2" customHeight="1" x14ac:dyDescent="0.3">
      <c r="A216" s="164">
        <v>191</v>
      </c>
      <c r="B216" s="266"/>
      <c r="C216" s="267"/>
      <c r="D216" s="268"/>
      <c r="E216" s="268"/>
      <c r="F216" s="268"/>
      <c r="G216" s="269"/>
      <c r="H216" s="274"/>
      <c r="I216" s="270"/>
      <c r="J216" s="270"/>
      <c r="K216" s="271"/>
      <c r="L216" s="272"/>
      <c r="M216" s="272"/>
      <c r="N216" s="273">
        <v>0</v>
      </c>
      <c r="O216" s="273">
        <v>0</v>
      </c>
      <c r="P216" s="165">
        <f t="shared" si="18"/>
        <v>0</v>
      </c>
      <c r="Q216" s="275"/>
      <c r="R216" s="275"/>
      <c r="S216" s="166" t="str">
        <f t="shared" si="19"/>
        <v/>
      </c>
      <c r="T216" s="167" t="str">
        <f t="shared" si="20"/>
        <v>incomplet</v>
      </c>
      <c r="U216" s="168">
        <f t="shared" si="21"/>
        <v>0</v>
      </c>
      <c r="V216" s="166">
        <f t="shared" si="22"/>
        <v>0</v>
      </c>
      <c r="W216" s="166">
        <f t="shared" si="23"/>
        <v>0</v>
      </c>
      <c r="X216" s="276"/>
      <c r="Y216" s="276"/>
      <c r="Z216" s="169"/>
      <c r="AA216" s="170" t="str">
        <f t="shared" si="24"/>
        <v>ok</v>
      </c>
      <c r="AB216" s="170">
        <f t="shared" si="25"/>
        <v>0</v>
      </c>
    </row>
    <row r="217" spans="1:28" ht="46.2" customHeight="1" x14ac:dyDescent="0.3">
      <c r="A217" s="164">
        <v>192</v>
      </c>
      <c r="B217" s="266"/>
      <c r="C217" s="267"/>
      <c r="D217" s="268"/>
      <c r="E217" s="268"/>
      <c r="F217" s="268"/>
      <c r="G217" s="269"/>
      <c r="H217" s="274"/>
      <c r="I217" s="270"/>
      <c r="J217" s="270"/>
      <c r="K217" s="271"/>
      <c r="L217" s="272"/>
      <c r="M217" s="272"/>
      <c r="N217" s="273">
        <v>0</v>
      </c>
      <c r="O217" s="273">
        <v>0</v>
      </c>
      <c r="P217" s="165">
        <f t="shared" si="18"/>
        <v>0</v>
      </c>
      <c r="Q217" s="275"/>
      <c r="R217" s="275"/>
      <c r="S217" s="166" t="str">
        <f t="shared" si="19"/>
        <v/>
      </c>
      <c r="T217" s="167" t="str">
        <f t="shared" si="20"/>
        <v>incomplet</v>
      </c>
      <c r="U217" s="168">
        <f t="shared" si="21"/>
        <v>0</v>
      </c>
      <c r="V217" s="166">
        <f t="shared" si="22"/>
        <v>0</v>
      </c>
      <c r="W217" s="166">
        <f t="shared" si="23"/>
        <v>0</v>
      </c>
      <c r="X217" s="276"/>
      <c r="Y217" s="276"/>
      <c r="Z217" s="169"/>
      <c r="AA217" s="170" t="str">
        <f t="shared" si="24"/>
        <v>ok</v>
      </c>
      <c r="AB217" s="170">
        <f t="shared" si="25"/>
        <v>0</v>
      </c>
    </row>
    <row r="218" spans="1:28" ht="46.2" customHeight="1" x14ac:dyDescent="0.3">
      <c r="A218" s="164">
        <v>193</v>
      </c>
      <c r="B218" s="266"/>
      <c r="C218" s="267"/>
      <c r="D218" s="268"/>
      <c r="E218" s="268"/>
      <c r="F218" s="268"/>
      <c r="G218" s="269"/>
      <c r="H218" s="274"/>
      <c r="I218" s="270"/>
      <c r="J218" s="270"/>
      <c r="K218" s="271"/>
      <c r="L218" s="272"/>
      <c r="M218" s="272"/>
      <c r="N218" s="273">
        <v>0</v>
      </c>
      <c r="O218" s="273">
        <v>0</v>
      </c>
      <c r="P218" s="165">
        <f t="shared" si="18"/>
        <v>0</v>
      </c>
      <c r="Q218" s="275"/>
      <c r="R218" s="275"/>
      <c r="S218" s="166" t="str">
        <f t="shared" si="19"/>
        <v/>
      </c>
      <c r="T218" s="167" t="str">
        <f t="shared" si="20"/>
        <v>incomplet</v>
      </c>
      <c r="U218" s="168">
        <f t="shared" si="21"/>
        <v>0</v>
      </c>
      <c r="V218" s="166">
        <f t="shared" si="22"/>
        <v>0</v>
      </c>
      <c r="W218" s="166">
        <f t="shared" si="23"/>
        <v>0</v>
      </c>
      <c r="X218" s="276"/>
      <c r="Y218" s="276"/>
      <c r="Z218" s="169"/>
      <c r="AA218" s="170" t="str">
        <f t="shared" si="24"/>
        <v>ok</v>
      </c>
      <c r="AB218" s="170">
        <f t="shared" si="25"/>
        <v>0</v>
      </c>
    </row>
    <row r="219" spans="1:28" ht="46.2" customHeight="1" x14ac:dyDescent="0.3">
      <c r="A219" s="164">
        <v>194</v>
      </c>
      <c r="B219" s="266"/>
      <c r="C219" s="267"/>
      <c r="D219" s="268"/>
      <c r="E219" s="268"/>
      <c r="F219" s="268"/>
      <c r="G219" s="269"/>
      <c r="H219" s="274"/>
      <c r="I219" s="270"/>
      <c r="J219" s="270"/>
      <c r="K219" s="271"/>
      <c r="L219" s="272"/>
      <c r="M219" s="272"/>
      <c r="N219" s="273">
        <v>0</v>
      </c>
      <c r="O219" s="273">
        <v>0</v>
      </c>
      <c r="P219" s="165">
        <f t="shared" ref="P219:P250" si="26">+N219+O219</f>
        <v>0</v>
      </c>
      <c r="Q219" s="275"/>
      <c r="R219" s="275"/>
      <c r="S219" s="166" t="str">
        <f t="shared" ref="S219:S250" si="27">IF(L219="","",IF(P219="","",IF(Q219="","",Q219/P219/L219)))</f>
        <v/>
      </c>
      <c r="T219" s="167" t="str">
        <f t="shared" ref="T219:T250" si="28">IF(AND($D$15="Activité partielle droit commun (APDC)",$D$16=""),"incomplet, manque la date de début d'AP",IF(AND($D$15="Activité partielle Longue Durée (APLD)",$D$16=""),"incomplet, manque la date de début d'AP",IF(AND(I219="",J219="",K219="",L219="",M219=0,Q219=0,P219=0),"incomplet",IF(OR(K219&lt;J219,AB219&gt;12,AA219="nok"),"vérifier les dates de formation ou la durée","ok"))))</f>
        <v>incomplet</v>
      </c>
      <c r="U219" s="168">
        <f t="shared" ref="U219:U250" si="29">IF(T219="incomplet, manque la date de début d'AP",0,IF($D$20&lt;1,"effectif total non renseigné",IF($D$19="Régime_Temporaire",IF($D$20="&lt;300",$Q219,IF($D$20="300 à 1 000",IF($D$15="Activité partielle Longue Durée (APLD)",$Q219*0.8,IF(OR($D$15="Activité partielle droit commun (APDC)",$D$15="Mutations et/ou reprise de l'activité",$D$15="difficulté économique : art. L 1233-3 du code du travail (cf. 1°, 2°, 3°, hors 4°)"),$Q219*0.7)),IF($D$20="&gt;1 000",IF($D$15="Activité partielle droit commun (APDC)",$Q219*0.7,IF($D$15="Activité partielle Longue Durée (APLD)",$Q219*0.8,IF(OR($D$15="Mutations et/ou reprise de l'activité",$D$15="difficulté économique : art. L 1233-3 du code du travail (cf. 1°, 2°, 3°, hors 4°)"),$Q219*0.4)))))),IF($D$19="Régime_Général",IF($D$20="&lt;50",$Q219*0.7,IF($D$20="&lt;250",$Q219*0.6,IF($D$20="&gt;250",$Q219*0.5)))))))</f>
        <v>0</v>
      </c>
      <c r="V219" s="166">
        <f t="shared" ref="V219:V250" si="30">IF(T219="incomplet, manque la date de début d'AP",0,IF(M219="",0,IF($D$19="Régime_Temporaire",IF(R219="Oui",IF(OR($D$20="&lt;300",$D$20="300 à 1 000",$D$20="&gt;1 000"),M219*P219*2),0),IF($D$19="Régime_Général",IF(R219="Oui",IF($D$20="&lt;50",M219*P219*2*0.7,IF($D$20="&lt;250",M219*P219*2*0.6,IF($D$20="&gt;250",M219*P219*2*0.5))),0)))))</f>
        <v>0</v>
      </c>
      <c r="W219" s="166">
        <f t="shared" ref="W219:W250" si="31">SUM(U219:V219)</f>
        <v>0</v>
      </c>
      <c r="X219" s="276"/>
      <c r="Y219" s="276"/>
      <c r="Z219" s="169"/>
      <c r="AA219" s="170" t="str">
        <f t="shared" ref="AA219:AA250" si="32">IF(AND(YEAR(J219)=2021,YEAR(K219)&gt;2022),"nok","ok")</f>
        <v>ok</v>
      </c>
      <c r="AB219" s="170">
        <f t="shared" ref="AB219:AB250" si="33">IF(K219&gt;=J219,DATEDIF(J219,K219,"m"),13)</f>
        <v>0</v>
      </c>
    </row>
    <row r="220" spans="1:28" ht="46.2" customHeight="1" x14ac:dyDescent="0.3">
      <c r="A220" s="164">
        <v>195</v>
      </c>
      <c r="B220" s="266"/>
      <c r="C220" s="267"/>
      <c r="D220" s="268"/>
      <c r="E220" s="268"/>
      <c r="F220" s="268"/>
      <c r="G220" s="269"/>
      <c r="H220" s="274"/>
      <c r="I220" s="270"/>
      <c r="J220" s="270"/>
      <c r="K220" s="271"/>
      <c r="L220" s="272"/>
      <c r="M220" s="272"/>
      <c r="N220" s="273">
        <v>0</v>
      </c>
      <c r="O220" s="273">
        <v>0</v>
      </c>
      <c r="P220" s="165">
        <f t="shared" si="26"/>
        <v>0</v>
      </c>
      <c r="Q220" s="275"/>
      <c r="R220" s="275"/>
      <c r="S220" s="166" t="str">
        <f t="shared" si="27"/>
        <v/>
      </c>
      <c r="T220" s="167" t="str">
        <f t="shared" si="28"/>
        <v>incomplet</v>
      </c>
      <c r="U220" s="168">
        <f t="shared" si="29"/>
        <v>0</v>
      </c>
      <c r="V220" s="166">
        <f t="shared" si="30"/>
        <v>0</v>
      </c>
      <c r="W220" s="166">
        <f t="shared" si="31"/>
        <v>0</v>
      </c>
      <c r="X220" s="276"/>
      <c r="Y220" s="276"/>
      <c r="Z220" s="169"/>
      <c r="AA220" s="170" t="str">
        <f t="shared" si="32"/>
        <v>ok</v>
      </c>
      <c r="AB220" s="170">
        <f t="shared" si="33"/>
        <v>0</v>
      </c>
    </row>
    <row r="221" spans="1:28" ht="46.2" customHeight="1" x14ac:dyDescent="0.3">
      <c r="A221" s="164">
        <v>196</v>
      </c>
      <c r="B221" s="266"/>
      <c r="C221" s="267"/>
      <c r="D221" s="268"/>
      <c r="E221" s="268"/>
      <c r="F221" s="268"/>
      <c r="G221" s="269"/>
      <c r="H221" s="274"/>
      <c r="I221" s="270"/>
      <c r="J221" s="270"/>
      <c r="K221" s="271"/>
      <c r="L221" s="272"/>
      <c r="M221" s="272"/>
      <c r="N221" s="273">
        <v>0</v>
      </c>
      <c r="O221" s="273">
        <v>0</v>
      </c>
      <c r="P221" s="165">
        <f t="shared" si="26"/>
        <v>0</v>
      </c>
      <c r="Q221" s="275"/>
      <c r="R221" s="275"/>
      <c r="S221" s="166" t="str">
        <f t="shared" si="27"/>
        <v/>
      </c>
      <c r="T221" s="167" t="str">
        <f t="shared" si="28"/>
        <v>incomplet</v>
      </c>
      <c r="U221" s="168">
        <f t="shared" si="29"/>
        <v>0</v>
      </c>
      <c r="V221" s="166">
        <f t="shared" si="30"/>
        <v>0</v>
      </c>
      <c r="W221" s="166">
        <f t="shared" si="31"/>
        <v>0</v>
      </c>
      <c r="X221" s="276"/>
      <c r="Y221" s="276"/>
      <c r="Z221" s="169"/>
      <c r="AA221" s="170" t="str">
        <f t="shared" si="32"/>
        <v>ok</v>
      </c>
      <c r="AB221" s="170">
        <f t="shared" si="33"/>
        <v>0</v>
      </c>
    </row>
    <row r="222" spans="1:28" ht="46.2" customHeight="1" x14ac:dyDescent="0.3">
      <c r="A222" s="164">
        <v>197</v>
      </c>
      <c r="B222" s="266"/>
      <c r="C222" s="267"/>
      <c r="D222" s="268"/>
      <c r="E222" s="268"/>
      <c r="F222" s="268"/>
      <c r="G222" s="269"/>
      <c r="H222" s="274"/>
      <c r="I222" s="270"/>
      <c r="J222" s="270"/>
      <c r="K222" s="271"/>
      <c r="L222" s="272"/>
      <c r="M222" s="272"/>
      <c r="N222" s="273">
        <v>0</v>
      </c>
      <c r="O222" s="273">
        <v>0</v>
      </c>
      <c r="P222" s="165">
        <f t="shared" si="26"/>
        <v>0</v>
      </c>
      <c r="Q222" s="275"/>
      <c r="R222" s="275"/>
      <c r="S222" s="166" t="str">
        <f t="shared" si="27"/>
        <v/>
      </c>
      <c r="T222" s="167" t="str">
        <f t="shared" si="28"/>
        <v>incomplet</v>
      </c>
      <c r="U222" s="168">
        <f t="shared" si="29"/>
        <v>0</v>
      </c>
      <c r="V222" s="166">
        <f t="shared" si="30"/>
        <v>0</v>
      </c>
      <c r="W222" s="166">
        <f t="shared" si="31"/>
        <v>0</v>
      </c>
      <c r="X222" s="276"/>
      <c r="Y222" s="276"/>
      <c r="Z222" s="169"/>
      <c r="AA222" s="170" t="str">
        <f t="shared" si="32"/>
        <v>ok</v>
      </c>
      <c r="AB222" s="170">
        <f t="shared" si="33"/>
        <v>0</v>
      </c>
    </row>
    <row r="223" spans="1:28" ht="46.2" customHeight="1" x14ac:dyDescent="0.3">
      <c r="A223" s="164">
        <v>198</v>
      </c>
      <c r="B223" s="266"/>
      <c r="C223" s="267"/>
      <c r="D223" s="268"/>
      <c r="E223" s="268"/>
      <c r="F223" s="268"/>
      <c r="G223" s="269"/>
      <c r="H223" s="274"/>
      <c r="I223" s="270"/>
      <c r="J223" s="270"/>
      <c r="K223" s="271"/>
      <c r="L223" s="272"/>
      <c r="M223" s="272"/>
      <c r="N223" s="273">
        <v>0</v>
      </c>
      <c r="O223" s="273">
        <v>0</v>
      </c>
      <c r="P223" s="165">
        <f t="shared" si="26"/>
        <v>0</v>
      </c>
      <c r="Q223" s="275"/>
      <c r="R223" s="275"/>
      <c r="S223" s="166" t="str">
        <f t="shared" si="27"/>
        <v/>
      </c>
      <c r="T223" s="167" t="str">
        <f t="shared" si="28"/>
        <v>incomplet</v>
      </c>
      <c r="U223" s="168">
        <f t="shared" si="29"/>
        <v>0</v>
      </c>
      <c r="V223" s="166">
        <f t="shared" si="30"/>
        <v>0</v>
      </c>
      <c r="W223" s="166">
        <f t="shared" si="31"/>
        <v>0</v>
      </c>
      <c r="X223" s="276"/>
      <c r="Y223" s="276"/>
      <c r="Z223" s="169"/>
      <c r="AA223" s="170" t="str">
        <f t="shared" si="32"/>
        <v>ok</v>
      </c>
      <c r="AB223" s="170">
        <f t="shared" si="33"/>
        <v>0</v>
      </c>
    </row>
    <row r="224" spans="1:28" ht="46.2" customHeight="1" x14ac:dyDescent="0.3">
      <c r="A224" s="164">
        <v>199</v>
      </c>
      <c r="B224" s="266"/>
      <c r="C224" s="267"/>
      <c r="D224" s="268"/>
      <c r="E224" s="268"/>
      <c r="F224" s="268"/>
      <c r="G224" s="269"/>
      <c r="H224" s="274"/>
      <c r="I224" s="270"/>
      <c r="J224" s="270"/>
      <c r="K224" s="271"/>
      <c r="L224" s="272"/>
      <c r="M224" s="272"/>
      <c r="N224" s="273">
        <v>0</v>
      </c>
      <c r="O224" s="273">
        <v>0</v>
      </c>
      <c r="P224" s="165">
        <f t="shared" si="26"/>
        <v>0</v>
      </c>
      <c r="Q224" s="275"/>
      <c r="R224" s="275"/>
      <c r="S224" s="166" t="str">
        <f t="shared" si="27"/>
        <v/>
      </c>
      <c r="T224" s="167" t="str">
        <f t="shared" si="28"/>
        <v>incomplet</v>
      </c>
      <c r="U224" s="168">
        <f t="shared" si="29"/>
        <v>0</v>
      </c>
      <c r="V224" s="166">
        <f t="shared" si="30"/>
        <v>0</v>
      </c>
      <c r="W224" s="166">
        <f t="shared" si="31"/>
        <v>0</v>
      </c>
      <c r="X224" s="276"/>
      <c r="Y224" s="276"/>
      <c r="Z224" s="169"/>
      <c r="AA224" s="170" t="str">
        <f t="shared" si="32"/>
        <v>ok</v>
      </c>
      <c r="AB224" s="170">
        <f t="shared" si="33"/>
        <v>0</v>
      </c>
    </row>
    <row r="225" spans="1:28" ht="46.2" customHeight="1" x14ac:dyDescent="0.3">
      <c r="A225" s="164">
        <v>200</v>
      </c>
      <c r="B225" s="266"/>
      <c r="C225" s="267"/>
      <c r="D225" s="268"/>
      <c r="E225" s="268"/>
      <c r="F225" s="268"/>
      <c r="G225" s="269"/>
      <c r="H225" s="274"/>
      <c r="I225" s="270"/>
      <c r="J225" s="270"/>
      <c r="K225" s="271"/>
      <c r="L225" s="272"/>
      <c r="M225" s="272"/>
      <c r="N225" s="273">
        <v>0</v>
      </c>
      <c r="O225" s="273">
        <v>0</v>
      </c>
      <c r="P225" s="165">
        <f t="shared" si="26"/>
        <v>0</v>
      </c>
      <c r="Q225" s="275"/>
      <c r="R225" s="275"/>
      <c r="S225" s="166" t="str">
        <f t="shared" si="27"/>
        <v/>
      </c>
      <c r="T225" s="167" t="str">
        <f t="shared" si="28"/>
        <v>incomplet</v>
      </c>
      <c r="U225" s="168">
        <f t="shared" si="29"/>
        <v>0</v>
      </c>
      <c r="V225" s="166">
        <f t="shared" si="30"/>
        <v>0</v>
      </c>
      <c r="W225" s="166">
        <f t="shared" si="31"/>
        <v>0</v>
      </c>
      <c r="X225" s="276"/>
      <c r="Y225" s="276"/>
      <c r="Z225" s="169"/>
      <c r="AA225" s="170" t="str">
        <f t="shared" si="32"/>
        <v>ok</v>
      </c>
      <c r="AB225" s="170">
        <f t="shared" si="33"/>
        <v>0</v>
      </c>
    </row>
    <row r="226" spans="1:28" ht="46.2" customHeight="1" x14ac:dyDescent="0.3">
      <c r="A226" s="164">
        <v>201</v>
      </c>
      <c r="B226" s="266"/>
      <c r="C226" s="267"/>
      <c r="D226" s="268"/>
      <c r="E226" s="268"/>
      <c r="F226" s="268"/>
      <c r="G226" s="269"/>
      <c r="H226" s="274"/>
      <c r="I226" s="270"/>
      <c r="J226" s="270"/>
      <c r="K226" s="271"/>
      <c r="L226" s="272"/>
      <c r="M226" s="272"/>
      <c r="N226" s="273">
        <v>0</v>
      </c>
      <c r="O226" s="273">
        <v>0</v>
      </c>
      <c r="P226" s="165">
        <f t="shared" si="26"/>
        <v>0</v>
      </c>
      <c r="Q226" s="275"/>
      <c r="R226" s="275"/>
      <c r="S226" s="166" t="str">
        <f t="shared" si="27"/>
        <v/>
      </c>
      <c r="T226" s="167" t="str">
        <f t="shared" si="28"/>
        <v>incomplet</v>
      </c>
      <c r="U226" s="168">
        <f t="shared" si="29"/>
        <v>0</v>
      </c>
      <c r="V226" s="166">
        <f t="shared" si="30"/>
        <v>0</v>
      </c>
      <c r="W226" s="166">
        <f t="shared" si="31"/>
        <v>0</v>
      </c>
      <c r="X226" s="276"/>
      <c r="Y226" s="276"/>
      <c r="Z226" s="169"/>
      <c r="AA226" s="170" t="str">
        <f t="shared" si="32"/>
        <v>ok</v>
      </c>
      <c r="AB226" s="170">
        <f t="shared" si="33"/>
        <v>0</v>
      </c>
    </row>
    <row r="227" spans="1:28" ht="46.2" customHeight="1" x14ac:dyDescent="0.3">
      <c r="A227" s="164">
        <v>202</v>
      </c>
      <c r="B227" s="266"/>
      <c r="C227" s="267"/>
      <c r="D227" s="268"/>
      <c r="E227" s="268"/>
      <c r="F227" s="268"/>
      <c r="G227" s="269"/>
      <c r="H227" s="274"/>
      <c r="I227" s="270"/>
      <c r="J227" s="270"/>
      <c r="K227" s="271"/>
      <c r="L227" s="272"/>
      <c r="M227" s="272"/>
      <c r="N227" s="273">
        <v>0</v>
      </c>
      <c r="O227" s="273">
        <v>0</v>
      </c>
      <c r="P227" s="165">
        <f t="shared" si="26"/>
        <v>0</v>
      </c>
      <c r="Q227" s="275"/>
      <c r="R227" s="275"/>
      <c r="S227" s="166" t="str">
        <f t="shared" si="27"/>
        <v/>
      </c>
      <c r="T227" s="167" t="str">
        <f t="shared" si="28"/>
        <v>incomplet</v>
      </c>
      <c r="U227" s="168">
        <f t="shared" si="29"/>
        <v>0</v>
      </c>
      <c r="V227" s="166">
        <f t="shared" si="30"/>
        <v>0</v>
      </c>
      <c r="W227" s="166">
        <f t="shared" si="31"/>
        <v>0</v>
      </c>
      <c r="X227" s="276"/>
      <c r="Y227" s="276"/>
      <c r="Z227" s="169"/>
      <c r="AA227" s="170" t="str">
        <f t="shared" si="32"/>
        <v>ok</v>
      </c>
      <c r="AB227" s="170">
        <f t="shared" si="33"/>
        <v>0</v>
      </c>
    </row>
    <row r="228" spans="1:28" ht="46.2" customHeight="1" x14ac:dyDescent="0.3">
      <c r="A228" s="164">
        <v>203</v>
      </c>
      <c r="B228" s="266"/>
      <c r="C228" s="267"/>
      <c r="D228" s="268"/>
      <c r="E228" s="268"/>
      <c r="F228" s="268"/>
      <c r="G228" s="269"/>
      <c r="H228" s="274"/>
      <c r="I228" s="270"/>
      <c r="J228" s="270"/>
      <c r="K228" s="271"/>
      <c r="L228" s="272"/>
      <c r="M228" s="272"/>
      <c r="N228" s="273">
        <v>0</v>
      </c>
      <c r="O228" s="273">
        <v>0</v>
      </c>
      <c r="P228" s="165">
        <f t="shared" si="26"/>
        <v>0</v>
      </c>
      <c r="Q228" s="275"/>
      <c r="R228" s="275"/>
      <c r="S228" s="166" t="str">
        <f t="shared" si="27"/>
        <v/>
      </c>
      <c r="T228" s="167" t="str">
        <f t="shared" si="28"/>
        <v>incomplet</v>
      </c>
      <c r="U228" s="168">
        <f t="shared" si="29"/>
        <v>0</v>
      </c>
      <c r="V228" s="166">
        <f t="shared" si="30"/>
        <v>0</v>
      </c>
      <c r="W228" s="166">
        <f t="shared" si="31"/>
        <v>0</v>
      </c>
      <c r="X228" s="276"/>
      <c r="Y228" s="276"/>
      <c r="Z228" s="169"/>
      <c r="AA228" s="170" t="str">
        <f t="shared" si="32"/>
        <v>ok</v>
      </c>
      <c r="AB228" s="170">
        <f t="shared" si="33"/>
        <v>0</v>
      </c>
    </row>
    <row r="229" spans="1:28" ht="46.2" customHeight="1" x14ac:dyDescent="0.3">
      <c r="A229" s="164">
        <v>204</v>
      </c>
      <c r="B229" s="266"/>
      <c r="C229" s="267"/>
      <c r="D229" s="268"/>
      <c r="E229" s="268"/>
      <c r="F229" s="268"/>
      <c r="G229" s="269"/>
      <c r="H229" s="274"/>
      <c r="I229" s="270"/>
      <c r="J229" s="270"/>
      <c r="K229" s="271"/>
      <c r="L229" s="272"/>
      <c r="M229" s="272"/>
      <c r="N229" s="273">
        <v>0</v>
      </c>
      <c r="O229" s="273">
        <v>0</v>
      </c>
      <c r="P229" s="165">
        <f t="shared" si="26"/>
        <v>0</v>
      </c>
      <c r="Q229" s="275"/>
      <c r="R229" s="275"/>
      <c r="S229" s="166" t="str">
        <f t="shared" si="27"/>
        <v/>
      </c>
      <c r="T229" s="167" t="str">
        <f t="shared" si="28"/>
        <v>incomplet</v>
      </c>
      <c r="U229" s="168">
        <f t="shared" si="29"/>
        <v>0</v>
      </c>
      <c r="V229" s="166">
        <f t="shared" si="30"/>
        <v>0</v>
      </c>
      <c r="W229" s="166">
        <f t="shared" si="31"/>
        <v>0</v>
      </c>
      <c r="X229" s="276"/>
      <c r="Y229" s="276"/>
      <c r="Z229" s="169"/>
      <c r="AA229" s="170" t="str">
        <f t="shared" si="32"/>
        <v>ok</v>
      </c>
      <c r="AB229" s="170">
        <f t="shared" si="33"/>
        <v>0</v>
      </c>
    </row>
    <row r="230" spans="1:28" ht="46.2" customHeight="1" x14ac:dyDescent="0.3">
      <c r="A230" s="164">
        <v>205</v>
      </c>
      <c r="B230" s="266"/>
      <c r="C230" s="267"/>
      <c r="D230" s="268"/>
      <c r="E230" s="268"/>
      <c r="F230" s="268"/>
      <c r="G230" s="269"/>
      <c r="H230" s="274"/>
      <c r="I230" s="270"/>
      <c r="J230" s="270"/>
      <c r="K230" s="271"/>
      <c r="L230" s="272"/>
      <c r="M230" s="272"/>
      <c r="N230" s="273">
        <v>0</v>
      </c>
      <c r="O230" s="273">
        <v>0</v>
      </c>
      <c r="P230" s="165">
        <f t="shared" si="26"/>
        <v>0</v>
      </c>
      <c r="Q230" s="275"/>
      <c r="R230" s="275"/>
      <c r="S230" s="166" t="str">
        <f t="shared" si="27"/>
        <v/>
      </c>
      <c r="T230" s="167" t="str">
        <f t="shared" si="28"/>
        <v>incomplet</v>
      </c>
      <c r="U230" s="168">
        <f t="shared" si="29"/>
        <v>0</v>
      </c>
      <c r="V230" s="166">
        <f t="shared" si="30"/>
        <v>0</v>
      </c>
      <c r="W230" s="166">
        <f t="shared" si="31"/>
        <v>0</v>
      </c>
      <c r="X230" s="276"/>
      <c r="Y230" s="276"/>
      <c r="Z230" s="169"/>
      <c r="AA230" s="170" t="str">
        <f t="shared" si="32"/>
        <v>ok</v>
      </c>
      <c r="AB230" s="170">
        <f t="shared" si="33"/>
        <v>0</v>
      </c>
    </row>
    <row r="231" spans="1:28" ht="46.2" customHeight="1" x14ac:dyDescent="0.3">
      <c r="A231" s="164">
        <v>206</v>
      </c>
      <c r="B231" s="266"/>
      <c r="C231" s="267"/>
      <c r="D231" s="268"/>
      <c r="E231" s="268"/>
      <c r="F231" s="268"/>
      <c r="G231" s="269"/>
      <c r="H231" s="274"/>
      <c r="I231" s="270"/>
      <c r="J231" s="270"/>
      <c r="K231" s="271"/>
      <c r="L231" s="272"/>
      <c r="M231" s="272"/>
      <c r="N231" s="273">
        <v>0</v>
      </c>
      <c r="O231" s="273">
        <v>0</v>
      </c>
      <c r="P231" s="165">
        <f t="shared" si="26"/>
        <v>0</v>
      </c>
      <c r="Q231" s="275"/>
      <c r="R231" s="275"/>
      <c r="S231" s="166" t="str">
        <f t="shared" si="27"/>
        <v/>
      </c>
      <c r="T231" s="167" t="str">
        <f t="shared" si="28"/>
        <v>incomplet</v>
      </c>
      <c r="U231" s="168">
        <f t="shared" si="29"/>
        <v>0</v>
      </c>
      <c r="V231" s="166">
        <f t="shared" si="30"/>
        <v>0</v>
      </c>
      <c r="W231" s="166">
        <f t="shared" si="31"/>
        <v>0</v>
      </c>
      <c r="X231" s="276"/>
      <c r="Y231" s="276"/>
      <c r="Z231" s="169"/>
      <c r="AA231" s="170" t="str">
        <f t="shared" si="32"/>
        <v>ok</v>
      </c>
      <c r="AB231" s="170">
        <f t="shared" si="33"/>
        <v>0</v>
      </c>
    </row>
    <row r="232" spans="1:28" ht="46.2" customHeight="1" x14ac:dyDescent="0.3">
      <c r="A232" s="164">
        <v>207</v>
      </c>
      <c r="B232" s="266"/>
      <c r="C232" s="267"/>
      <c r="D232" s="268"/>
      <c r="E232" s="268"/>
      <c r="F232" s="268"/>
      <c r="G232" s="269"/>
      <c r="H232" s="274"/>
      <c r="I232" s="270"/>
      <c r="J232" s="270"/>
      <c r="K232" s="271"/>
      <c r="L232" s="272"/>
      <c r="M232" s="272"/>
      <c r="N232" s="273">
        <v>0</v>
      </c>
      <c r="O232" s="273">
        <v>0</v>
      </c>
      <c r="P232" s="165">
        <f t="shared" si="26"/>
        <v>0</v>
      </c>
      <c r="Q232" s="275"/>
      <c r="R232" s="275"/>
      <c r="S232" s="166" t="str">
        <f t="shared" si="27"/>
        <v/>
      </c>
      <c r="T232" s="167" t="str">
        <f t="shared" si="28"/>
        <v>incomplet</v>
      </c>
      <c r="U232" s="168">
        <f t="shared" si="29"/>
        <v>0</v>
      </c>
      <c r="V232" s="166">
        <f t="shared" si="30"/>
        <v>0</v>
      </c>
      <c r="W232" s="166">
        <f t="shared" si="31"/>
        <v>0</v>
      </c>
      <c r="X232" s="276"/>
      <c r="Y232" s="276"/>
      <c r="Z232" s="169"/>
      <c r="AA232" s="170" t="str">
        <f t="shared" si="32"/>
        <v>ok</v>
      </c>
      <c r="AB232" s="170">
        <f t="shared" si="33"/>
        <v>0</v>
      </c>
    </row>
    <row r="233" spans="1:28" ht="46.2" customHeight="1" x14ac:dyDescent="0.3">
      <c r="A233" s="164">
        <v>208</v>
      </c>
      <c r="B233" s="266"/>
      <c r="C233" s="267"/>
      <c r="D233" s="268"/>
      <c r="E233" s="268"/>
      <c r="F233" s="268"/>
      <c r="G233" s="269"/>
      <c r="H233" s="274"/>
      <c r="I233" s="270"/>
      <c r="J233" s="270"/>
      <c r="K233" s="271"/>
      <c r="L233" s="272"/>
      <c r="M233" s="272"/>
      <c r="N233" s="273">
        <v>0</v>
      </c>
      <c r="O233" s="273">
        <v>0</v>
      </c>
      <c r="P233" s="165">
        <f t="shared" si="26"/>
        <v>0</v>
      </c>
      <c r="Q233" s="275"/>
      <c r="R233" s="275"/>
      <c r="S233" s="166" t="str">
        <f t="shared" si="27"/>
        <v/>
      </c>
      <c r="T233" s="167" t="str">
        <f t="shared" si="28"/>
        <v>incomplet</v>
      </c>
      <c r="U233" s="168">
        <f t="shared" si="29"/>
        <v>0</v>
      </c>
      <c r="V233" s="166">
        <f t="shared" si="30"/>
        <v>0</v>
      </c>
      <c r="W233" s="166">
        <f t="shared" si="31"/>
        <v>0</v>
      </c>
      <c r="X233" s="276"/>
      <c r="Y233" s="276"/>
      <c r="Z233" s="169"/>
      <c r="AA233" s="170" t="str">
        <f t="shared" si="32"/>
        <v>ok</v>
      </c>
      <c r="AB233" s="170">
        <f t="shared" si="33"/>
        <v>0</v>
      </c>
    </row>
    <row r="234" spans="1:28" ht="46.2" customHeight="1" x14ac:dyDescent="0.3">
      <c r="A234" s="164">
        <v>209</v>
      </c>
      <c r="B234" s="266"/>
      <c r="C234" s="267"/>
      <c r="D234" s="268"/>
      <c r="E234" s="268"/>
      <c r="F234" s="268"/>
      <c r="G234" s="269"/>
      <c r="H234" s="274"/>
      <c r="I234" s="270"/>
      <c r="J234" s="270"/>
      <c r="K234" s="271"/>
      <c r="L234" s="272"/>
      <c r="M234" s="272"/>
      <c r="N234" s="273">
        <v>0</v>
      </c>
      <c r="O234" s="273">
        <v>0</v>
      </c>
      <c r="P234" s="165">
        <f t="shared" si="26"/>
        <v>0</v>
      </c>
      <c r="Q234" s="275"/>
      <c r="R234" s="275"/>
      <c r="S234" s="166" t="str">
        <f t="shared" si="27"/>
        <v/>
      </c>
      <c r="T234" s="167" t="str">
        <f t="shared" si="28"/>
        <v>incomplet</v>
      </c>
      <c r="U234" s="168">
        <f t="shared" si="29"/>
        <v>0</v>
      </c>
      <c r="V234" s="166">
        <f t="shared" si="30"/>
        <v>0</v>
      </c>
      <c r="W234" s="166">
        <f t="shared" si="31"/>
        <v>0</v>
      </c>
      <c r="X234" s="276"/>
      <c r="Y234" s="276"/>
      <c r="Z234" s="169"/>
      <c r="AA234" s="170" t="str">
        <f t="shared" si="32"/>
        <v>ok</v>
      </c>
      <c r="AB234" s="170">
        <f t="shared" si="33"/>
        <v>0</v>
      </c>
    </row>
    <row r="235" spans="1:28" ht="46.2" customHeight="1" x14ac:dyDescent="0.3">
      <c r="A235" s="164">
        <v>210</v>
      </c>
      <c r="B235" s="266"/>
      <c r="C235" s="267"/>
      <c r="D235" s="268"/>
      <c r="E235" s="268"/>
      <c r="F235" s="268"/>
      <c r="G235" s="269"/>
      <c r="H235" s="274"/>
      <c r="I235" s="270"/>
      <c r="J235" s="270"/>
      <c r="K235" s="271"/>
      <c r="L235" s="272"/>
      <c r="M235" s="272"/>
      <c r="N235" s="273">
        <v>0</v>
      </c>
      <c r="O235" s="273">
        <v>0</v>
      </c>
      <c r="P235" s="165">
        <f t="shared" si="26"/>
        <v>0</v>
      </c>
      <c r="Q235" s="275"/>
      <c r="R235" s="275"/>
      <c r="S235" s="166" t="str">
        <f t="shared" si="27"/>
        <v/>
      </c>
      <c r="T235" s="167" t="str">
        <f t="shared" si="28"/>
        <v>incomplet</v>
      </c>
      <c r="U235" s="168">
        <f t="shared" si="29"/>
        <v>0</v>
      </c>
      <c r="V235" s="166">
        <f t="shared" si="30"/>
        <v>0</v>
      </c>
      <c r="W235" s="166">
        <f t="shared" si="31"/>
        <v>0</v>
      </c>
      <c r="X235" s="276"/>
      <c r="Y235" s="276"/>
      <c r="Z235" s="169"/>
      <c r="AA235" s="170" t="str">
        <f t="shared" si="32"/>
        <v>ok</v>
      </c>
      <c r="AB235" s="170">
        <f t="shared" si="33"/>
        <v>0</v>
      </c>
    </row>
    <row r="236" spans="1:28" ht="46.2" customHeight="1" x14ac:dyDescent="0.3">
      <c r="A236" s="164">
        <v>211</v>
      </c>
      <c r="B236" s="266"/>
      <c r="C236" s="267"/>
      <c r="D236" s="268"/>
      <c r="E236" s="268"/>
      <c r="F236" s="268"/>
      <c r="G236" s="269"/>
      <c r="H236" s="274"/>
      <c r="I236" s="270"/>
      <c r="J236" s="270"/>
      <c r="K236" s="271"/>
      <c r="L236" s="272"/>
      <c r="M236" s="272"/>
      <c r="N236" s="273">
        <v>0</v>
      </c>
      <c r="O236" s="273">
        <v>0</v>
      </c>
      <c r="P236" s="165">
        <f t="shared" si="26"/>
        <v>0</v>
      </c>
      <c r="Q236" s="275"/>
      <c r="R236" s="275"/>
      <c r="S236" s="166" t="str">
        <f t="shared" si="27"/>
        <v/>
      </c>
      <c r="T236" s="167" t="str">
        <f t="shared" si="28"/>
        <v>incomplet</v>
      </c>
      <c r="U236" s="168">
        <f t="shared" si="29"/>
        <v>0</v>
      </c>
      <c r="V236" s="166">
        <f t="shared" si="30"/>
        <v>0</v>
      </c>
      <c r="W236" s="166">
        <f t="shared" si="31"/>
        <v>0</v>
      </c>
      <c r="X236" s="276"/>
      <c r="Y236" s="276"/>
      <c r="Z236" s="169"/>
      <c r="AA236" s="170" t="str">
        <f t="shared" si="32"/>
        <v>ok</v>
      </c>
      <c r="AB236" s="170">
        <f t="shared" si="33"/>
        <v>0</v>
      </c>
    </row>
    <row r="237" spans="1:28" ht="46.2" customHeight="1" x14ac:dyDescent="0.3">
      <c r="A237" s="164">
        <v>212</v>
      </c>
      <c r="B237" s="266"/>
      <c r="C237" s="267"/>
      <c r="D237" s="268"/>
      <c r="E237" s="268"/>
      <c r="F237" s="268"/>
      <c r="G237" s="269"/>
      <c r="H237" s="274"/>
      <c r="I237" s="270"/>
      <c r="J237" s="270"/>
      <c r="K237" s="271"/>
      <c r="L237" s="272"/>
      <c r="M237" s="272"/>
      <c r="N237" s="273">
        <v>0</v>
      </c>
      <c r="O237" s="273">
        <v>0</v>
      </c>
      <c r="P237" s="165">
        <f t="shared" si="26"/>
        <v>0</v>
      </c>
      <c r="Q237" s="275"/>
      <c r="R237" s="275"/>
      <c r="S237" s="166" t="str">
        <f t="shared" si="27"/>
        <v/>
      </c>
      <c r="T237" s="167" t="str">
        <f t="shared" si="28"/>
        <v>incomplet</v>
      </c>
      <c r="U237" s="168">
        <f t="shared" si="29"/>
        <v>0</v>
      </c>
      <c r="V237" s="166">
        <f t="shared" si="30"/>
        <v>0</v>
      </c>
      <c r="W237" s="166">
        <f t="shared" si="31"/>
        <v>0</v>
      </c>
      <c r="X237" s="276"/>
      <c r="Y237" s="276"/>
      <c r="Z237" s="169"/>
      <c r="AA237" s="170" t="str">
        <f t="shared" si="32"/>
        <v>ok</v>
      </c>
      <c r="AB237" s="170">
        <f t="shared" si="33"/>
        <v>0</v>
      </c>
    </row>
    <row r="238" spans="1:28" ht="46.2" customHeight="1" x14ac:dyDescent="0.3">
      <c r="A238" s="164">
        <v>213</v>
      </c>
      <c r="B238" s="266"/>
      <c r="C238" s="267"/>
      <c r="D238" s="268"/>
      <c r="E238" s="268"/>
      <c r="F238" s="268"/>
      <c r="G238" s="269"/>
      <c r="H238" s="274"/>
      <c r="I238" s="270"/>
      <c r="J238" s="270"/>
      <c r="K238" s="271"/>
      <c r="L238" s="272"/>
      <c r="M238" s="272"/>
      <c r="N238" s="273">
        <v>0</v>
      </c>
      <c r="O238" s="273">
        <v>0</v>
      </c>
      <c r="P238" s="165">
        <f t="shared" si="26"/>
        <v>0</v>
      </c>
      <c r="Q238" s="275"/>
      <c r="R238" s="275"/>
      <c r="S238" s="166" t="str">
        <f t="shared" si="27"/>
        <v/>
      </c>
      <c r="T238" s="167" t="str">
        <f t="shared" si="28"/>
        <v>incomplet</v>
      </c>
      <c r="U238" s="168">
        <f t="shared" si="29"/>
        <v>0</v>
      </c>
      <c r="V238" s="166">
        <f t="shared" si="30"/>
        <v>0</v>
      </c>
      <c r="W238" s="166">
        <f t="shared" si="31"/>
        <v>0</v>
      </c>
      <c r="X238" s="276"/>
      <c r="Y238" s="276"/>
      <c r="Z238" s="169"/>
      <c r="AA238" s="170" t="str">
        <f t="shared" si="32"/>
        <v>ok</v>
      </c>
      <c r="AB238" s="170">
        <f t="shared" si="33"/>
        <v>0</v>
      </c>
    </row>
    <row r="239" spans="1:28" ht="46.2" customHeight="1" x14ac:dyDescent="0.3">
      <c r="A239" s="164">
        <v>214</v>
      </c>
      <c r="B239" s="266"/>
      <c r="C239" s="267"/>
      <c r="D239" s="268"/>
      <c r="E239" s="268"/>
      <c r="F239" s="268"/>
      <c r="G239" s="269"/>
      <c r="H239" s="274"/>
      <c r="I239" s="270"/>
      <c r="J239" s="270"/>
      <c r="K239" s="271"/>
      <c r="L239" s="272"/>
      <c r="M239" s="272"/>
      <c r="N239" s="273">
        <v>0</v>
      </c>
      <c r="O239" s="273">
        <v>0</v>
      </c>
      <c r="P239" s="165">
        <f t="shared" si="26"/>
        <v>0</v>
      </c>
      <c r="Q239" s="275"/>
      <c r="R239" s="275"/>
      <c r="S239" s="166" t="str">
        <f t="shared" si="27"/>
        <v/>
      </c>
      <c r="T239" s="167" t="str">
        <f t="shared" si="28"/>
        <v>incomplet</v>
      </c>
      <c r="U239" s="168">
        <f t="shared" si="29"/>
        <v>0</v>
      </c>
      <c r="V239" s="166">
        <f t="shared" si="30"/>
        <v>0</v>
      </c>
      <c r="W239" s="166">
        <f t="shared" si="31"/>
        <v>0</v>
      </c>
      <c r="X239" s="276"/>
      <c r="Y239" s="276"/>
      <c r="Z239" s="169"/>
      <c r="AA239" s="170" t="str">
        <f t="shared" si="32"/>
        <v>ok</v>
      </c>
      <c r="AB239" s="170">
        <f t="shared" si="33"/>
        <v>0</v>
      </c>
    </row>
    <row r="240" spans="1:28" ht="46.2" customHeight="1" x14ac:dyDescent="0.3">
      <c r="A240" s="164">
        <v>215</v>
      </c>
      <c r="B240" s="266"/>
      <c r="C240" s="267"/>
      <c r="D240" s="268"/>
      <c r="E240" s="268"/>
      <c r="F240" s="268"/>
      <c r="G240" s="269"/>
      <c r="H240" s="274"/>
      <c r="I240" s="270"/>
      <c r="J240" s="270"/>
      <c r="K240" s="271"/>
      <c r="L240" s="272"/>
      <c r="M240" s="272"/>
      <c r="N240" s="273">
        <v>0</v>
      </c>
      <c r="O240" s="273">
        <v>0</v>
      </c>
      <c r="P240" s="165">
        <f t="shared" si="26"/>
        <v>0</v>
      </c>
      <c r="Q240" s="275"/>
      <c r="R240" s="275"/>
      <c r="S240" s="166" t="str">
        <f t="shared" si="27"/>
        <v/>
      </c>
      <c r="T240" s="167" t="str">
        <f t="shared" si="28"/>
        <v>incomplet</v>
      </c>
      <c r="U240" s="168">
        <f t="shared" si="29"/>
        <v>0</v>
      </c>
      <c r="V240" s="166">
        <f t="shared" si="30"/>
        <v>0</v>
      </c>
      <c r="W240" s="166">
        <f t="shared" si="31"/>
        <v>0</v>
      </c>
      <c r="X240" s="276"/>
      <c r="Y240" s="276"/>
      <c r="Z240" s="169"/>
      <c r="AA240" s="170" t="str">
        <f t="shared" si="32"/>
        <v>ok</v>
      </c>
      <c r="AB240" s="170">
        <f t="shared" si="33"/>
        <v>0</v>
      </c>
    </row>
    <row r="241" spans="1:28" ht="46.2" customHeight="1" x14ac:dyDescent="0.3">
      <c r="A241" s="164">
        <v>216</v>
      </c>
      <c r="B241" s="266"/>
      <c r="C241" s="267"/>
      <c r="D241" s="268"/>
      <c r="E241" s="268"/>
      <c r="F241" s="268"/>
      <c r="G241" s="269"/>
      <c r="H241" s="274"/>
      <c r="I241" s="270"/>
      <c r="J241" s="270"/>
      <c r="K241" s="271"/>
      <c r="L241" s="272"/>
      <c r="M241" s="272"/>
      <c r="N241" s="273">
        <v>0</v>
      </c>
      <c r="O241" s="273">
        <v>0</v>
      </c>
      <c r="P241" s="165">
        <f t="shared" si="26"/>
        <v>0</v>
      </c>
      <c r="Q241" s="275"/>
      <c r="R241" s="275"/>
      <c r="S241" s="166" t="str">
        <f t="shared" si="27"/>
        <v/>
      </c>
      <c r="T241" s="167" t="str">
        <f t="shared" si="28"/>
        <v>incomplet</v>
      </c>
      <c r="U241" s="168">
        <f t="shared" si="29"/>
        <v>0</v>
      </c>
      <c r="V241" s="166">
        <f t="shared" si="30"/>
        <v>0</v>
      </c>
      <c r="W241" s="166">
        <f t="shared" si="31"/>
        <v>0</v>
      </c>
      <c r="X241" s="276"/>
      <c r="Y241" s="276"/>
      <c r="Z241" s="169"/>
      <c r="AA241" s="170" t="str">
        <f t="shared" si="32"/>
        <v>ok</v>
      </c>
      <c r="AB241" s="170">
        <f t="shared" si="33"/>
        <v>0</v>
      </c>
    </row>
    <row r="242" spans="1:28" ht="46.2" customHeight="1" x14ac:dyDescent="0.3">
      <c r="A242" s="164">
        <v>217</v>
      </c>
      <c r="B242" s="266"/>
      <c r="C242" s="267"/>
      <c r="D242" s="268"/>
      <c r="E242" s="268"/>
      <c r="F242" s="268"/>
      <c r="G242" s="269"/>
      <c r="H242" s="274"/>
      <c r="I242" s="270"/>
      <c r="J242" s="270"/>
      <c r="K242" s="271"/>
      <c r="L242" s="272"/>
      <c r="M242" s="272"/>
      <c r="N242" s="273">
        <v>0</v>
      </c>
      <c r="O242" s="273">
        <v>0</v>
      </c>
      <c r="P242" s="165">
        <f t="shared" si="26"/>
        <v>0</v>
      </c>
      <c r="Q242" s="275"/>
      <c r="R242" s="275"/>
      <c r="S242" s="166" t="str">
        <f t="shared" si="27"/>
        <v/>
      </c>
      <c r="T242" s="167" t="str">
        <f t="shared" si="28"/>
        <v>incomplet</v>
      </c>
      <c r="U242" s="168">
        <f t="shared" si="29"/>
        <v>0</v>
      </c>
      <c r="V242" s="166">
        <f t="shared" si="30"/>
        <v>0</v>
      </c>
      <c r="W242" s="166">
        <f t="shared" si="31"/>
        <v>0</v>
      </c>
      <c r="X242" s="276"/>
      <c r="Y242" s="276"/>
      <c r="Z242" s="169"/>
      <c r="AA242" s="170" t="str">
        <f t="shared" si="32"/>
        <v>ok</v>
      </c>
      <c r="AB242" s="170">
        <f t="shared" si="33"/>
        <v>0</v>
      </c>
    </row>
    <row r="243" spans="1:28" ht="46.2" customHeight="1" x14ac:dyDescent="0.3">
      <c r="A243" s="164">
        <v>218</v>
      </c>
      <c r="B243" s="266"/>
      <c r="C243" s="267"/>
      <c r="D243" s="268"/>
      <c r="E243" s="268"/>
      <c r="F243" s="268"/>
      <c r="G243" s="269"/>
      <c r="H243" s="274"/>
      <c r="I243" s="270"/>
      <c r="J243" s="270"/>
      <c r="K243" s="271"/>
      <c r="L243" s="272"/>
      <c r="M243" s="272"/>
      <c r="N243" s="273">
        <v>0</v>
      </c>
      <c r="O243" s="273">
        <v>0</v>
      </c>
      <c r="P243" s="165">
        <f t="shared" si="26"/>
        <v>0</v>
      </c>
      <c r="Q243" s="275"/>
      <c r="R243" s="275"/>
      <c r="S243" s="166" t="str">
        <f t="shared" si="27"/>
        <v/>
      </c>
      <c r="T243" s="167" t="str">
        <f t="shared" si="28"/>
        <v>incomplet</v>
      </c>
      <c r="U243" s="168">
        <f t="shared" si="29"/>
        <v>0</v>
      </c>
      <c r="V243" s="166">
        <f t="shared" si="30"/>
        <v>0</v>
      </c>
      <c r="W243" s="166">
        <f t="shared" si="31"/>
        <v>0</v>
      </c>
      <c r="X243" s="276"/>
      <c r="Y243" s="276"/>
      <c r="Z243" s="169"/>
      <c r="AA243" s="170" t="str">
        <f t="shared" si="32"/>
        <v>ok</v>
      </c>
      <c r="AB243" s="170">
        <f t="shared" si="33"/>
        <v>0</v>
      </c>
    </row>
    <row r="244" spans="1:28" ht="46.2" customHeight="1" x14ac:dyDescent="0.3">
      <c r="A244" s="164">
        <v>219</v>
      </c>
      <c r="B244" s="266"/>
      <c r="C244" s="267"/>
      <c r="D244" s="268"/>
      <c r="E244" s="268"/>
      <c r="F244" s="268"/>
      <c r="G244" s="269"/>
      <c r="H244" s="274"/>
      <c r="I244" s="270"/>
      <c r="J244" s="270"/>
      <c r="K244" s="271"/>
      <c r="L244" s="272"/>
      <c r="M244" s="272"/>
      <c r="N244" s="273">
        <v>0</v>
      </c>
      <c r="O244" s="273">
        <v>0</v>
      </c>
      <c r="P244" s="165">
        <f t="shared" si="26"/>
        <v>0</v>
      </c>
      <c r="Q244" s="275"/>
      <c r="R244" s="275"/>
      <c r="S244" s="166" t="str">
        <f t="shared" si="27"/>
        <v/>
      </c>
      <c r="T244" s="167" t="str">
        <f t="shared" si="28"/>
        <v>incomplet</v>
      </c>
      <c r="U244" s="168">
        <f t="shared" si="29"/>
        <v>0</v>
      </c>
      <c r="V244" s="166">
        <f t="shared" si="30"/>
        <v>0</v>
      </c>
      <c r="W244" s="166">
        <f t="shared" si="31"/>
        <v>0</v>
      </c>
      <c r="X244" s="276"/>
      <c r="Y244" s="276"/>
      <c r="Z244" s="169"/>
      <c r="AA244" s="170" t="str">
        <f t="shared" si="32"/>
        <v>ok</v>
      </c>
      <c r="AB244" s="170">
        <f t="shared" si="33"/>
        <v>0</v>
      </c>
    </row>
    <row r="245" spans="1:28" ht="46.2" customHeight="1" x14ac:dyDescent="0.3">
      <c r="A245" s="164">
        <v>220</v>
      </c>
      <c r="B245" s="266"/>
      <c r="C245" s="267"/>
      <c r="D245" s="268"/>
      <c r="E245" s="268"/>
      <c r="F245" s="268"/>
      <c r="G245" s="269"/>
      <c r="H245" s="274"/>
      <c r="I245" s="270"/>
      <c r="J245" s="270"/>
      <c r="K245" s="271"/>
      <c r="L245" s="272"/>
      <c r="M245" s="272"/>
      <c r="N245" s="273">
        <v>0</v>
      </c>
      <c r="O245" s="273">
        <v>0</v>
      </c>
      <c r="P245" s="165">
        <f t="shared" si="26"/>
        <v>0</v>
      </c>
      <c r="Q245" s="275"/>
      <c r="R245" s="275"/>
      <c r="S245" s="166" t="str">
        <f t="shared" si="27"/>
        <v/>
      </c>
      <c r="T245" s="167" t="str">
        <f t="shared" si="28"/>
        <v>incomplet</v>
      </c>
      <c r="U245" s="168">
        <f t="shared" si="29"/>
        <v>0</v>
      </c>
      <c r="V245" s="166">
        <f t="shared" si="30"/>
        <v>0</v>
      </c>
      <c r="W245" s="166">
        <f t="shared" si="31"/>
        <v>0</v>
      </c>
      <c r="X245" s="276"/>
      <c r="Y245" s="276"/>
      <c r="Z245" s="169"/>
      <c r="AA245" s="170" t="str">
        <f t="shared" si="32"/>
        <v>ok</v>
      </c>
      <c r="AB245" s="170">
        <f t="shared" si="33"/>
        <v>0</v>
      </c>
    </row>
    <row r="246" spans="1:28" ht="46.2" customHeight="1" x14ac:dyDescent="0.3">
      <c r="A246" s="164">
        <v>221</v>
      </c>
      <c r="B246" s="266"/>
      <c r="C246" s="267"/>
      <c r="D246" s="268"/>
      <c r="E246" s="268"/>
      <c r="F246" s="268"/>
      <c r="G246" s="269"/>
      <c r="H246" s="274"/>
      <c r="I246" s="270"/>
      <c r="J246" s="270"/>
      <c r="K246" s="271"/>
      <c r="L246" s="272"/>
      <c r="M246" s="272"/>
      <c r="N246" s="273">
        <v>0</v>
      </c>
      <c r="O246" s="273">
        <v>0</v>
      </c>
      <c r="P246" s="165">
        <f t="shared" si="26"/>
        <v>0</v>
      </c>
      <c r="Q246" s="275"/>
      <c r="R246" s="275"/>
      <c r="S246" s="166" t="str">
        <f t="shared" si="27"/>
        <v/>
      </c>
      <c r="T246" s="167" t="str">
        <f t="shared" si="28"/>
        <v>incomplet</v>
      </c>
      <c r="U246" s="168">
        <f t="shared" si="29"/>
        <v>0</v>
      </c>
      <c r="V246" s="166">
        <f t="shared" si="30"/>
        <v>0</v>
      </c>
      <c r="W246" s="166">
        <f t="shared" si="31"/>
        <v>0</v>
      </c>
      <c r="X246" s="276"/>
      <c r="Y246" s="276"/>
      <c r="Z246" s="169"/>
      <c r="AA246" s="170" t="str">
        <f t="shared" si="32"/>
        <v>ok</v>
      </c>
      <c r="AB246" s="170">
        <f t="shared" si="33"/>
        <v>0</v>
      </c>
    </row>
    <row r="247" spans="1:28" ht="46.2" customHeight="1" x14ac:dyDescent="0.3">
      <c r="A247" s="164">
        <v>222</v>
      </c>
      <c r="B247" s="266"/>
      <c r="C247" s="267"/>
      <c r="D247" s="268"/>
      <c r="E247" s="268"/>
      <c r="F247" s="268"/>
      <c r="G247" s="269"/>
      <c r="H247" s="274"/>
      <c r="I247" s="270"/>
      <c r="J247" s="270"/>
      <c r="K247" s="271"/>
      <c r="L247" s="272"/>
      <c r="M247" s="272"/>
      <c r="N247" s="273">
        <v>0</v>
      </c>
      <c r="O247" s="273">
        <v>0</v>
      </c>
      <c r="P247" s="165">
        <f t="shared" si="26"/>
        <v>0</v>
      </c>
      <c r="Q247" s="275"/>
      <c r="R247" s="275"/>
      <c r="S247" s="166" t="str">
        <f t="shared" si="27"/>
        <v/>
      </c>
      <c r="T247" s="167" t="str">
        <f t="shared" si="28"/>
        <v>incomplet</v>
      </c>
      <c r="U247" s="168">
        <f t="shared" si="29"/>
        <v>0</v>
      </c>
      <c r="V247" s="166">
        <f t="shared" si="30"/>
        <v>0</v>
      </c>
      <c r="W247" s="166">
        <f t="shared" si="31"/>
        <v>0</v>
      </c>
      <c r="X247" s="276"/>
      <c r="Y247" s="276"/>
      <c r="Z247" s="169"/>
      <c r="AA247" s="170" t="str">
        <f t="shared" si="32"/>
        <v>ok</v>
      </c>
      <c r="AB247" s="170">
        <f t="shared" si="33"/>
        <v>0</v>
      </c>
    </row>
    <row r="248" spans="1:28" ht="46.2" customHeight="1" x14ac:dyDescent="0.3">
      <c r="A248" s="164">
        <v>223</v>
      </c>
      <c r="B248" s="266"/>
      <c r="C248" s="267"/>
      <c r="D248" s="268"/>
      <c r="E248" s="268"/>
      <c r="F248" s="268"/>
      <c r="G248" s="269"/>
      <c r="H248" s="274"/>
      <c r="I248" s="270"/>
      <c r="J248" s="270"/>
      <c r="K248" s="271"/>
      <c r="L248" s="272"/>
      <c r="M248" s="272"/>
      <c r="N248" s="273">
        <v>0</v>
      </c>
      <c r="O248" s="273">
        <v>0</v>
      </c>
      <c r="P248" s="165">
        <f t="shared" si="26"/>
        <v>0</v>
      </c>
      <c r="Q248" s="275"/>
      <c r="R248" s="275"/>
      <c r="S248" s="166" t="str">
        <f t="shared" si="27"/>
        <v/>
      </c>
      <c r="T248" s="167" t="str">
        <f t="shared" si="28"/>
        <v>incomplet</v>
      </c>
      <c r="U248" s="168">
        <f t="shared" si="29"/>
        <v>0</v>
      </c>
      <c r="V248" s="166">
        <f t="shared" si="30"/>
        <v>0</v>
      </c>
      <c r="W248" s="166">
        <f t="shared" si="31"/>
        <v>0</v>
      </c>
      <c r="X248" s="276"/>
      <c r="Y248" s="276"/>
      <c r="Z248" s="169"/>
      <c r="AA248" s="170" t="str">
        <f t="shared" si="32"/>
        <v>ok</v>
      </c>
      <c r="AB248" s="170">
        <f t="shared" si="33"/>
        <v>0</v>
      </c>
    </row>
    <row r="249" spans="1:28" ht="46.2" customHeight="1" x14ac:dyDescent="0.3">
      <c r="A249" s="164">
        <v>224</v>
      </c>
      <c r="B249" s="266"/>
      <c r="C249" s="267"/>
      <c r="D249" s="268"/>
      <c r="E249" s="268"/>
      <c r="F249" s="268"/>
      <c r="G249" s="269"/>
      <c r="H249" s="274"/>
      <c r="I249" s="270"/>
      <c r="J249" s="270"/>
      <c r="K249" s="271"/>
      <c r="L249" s="272"/>
      <c r="M249" s="272"/>
      <c r="N249" s="273">
        <v>0</v>
      </c>
      <c r="O249" s="273">
        <v>0</v>
      </c>
      <c r="P249" s="165">
        <f t="shared" si="26"/>
        <v>0</v>
      </c>
      <c r="Q249" s="275"/>
      <c r="R249" s="275"/>
      <c r="S249" s="166" t="str">
        <f t="shared" si="27"/>
        <v/>
      </c>
      <c r="T249" s="167" t="str">
        <f t="shared" si="28"/>
        <v>incomplet</v>
      </c>
      <c r="U249" s="168">
        <f t="shared" si="29"/>
        <v>0</v>
      </c>
      <c r="V249" s="166">
        <f t="shared" si="30"/>
        <v>0</v>
      </c>
      <c r="W249" s="166">
        <f t="shared" si="31"/>
        <v>0</v>
      </c>
      <c r="X249" s="276"/>
      <c r="Y249" s="276"/>
      <c r="Z249" s="169"/>
      <c r="AA249" s="170" t="str">
        <f t="shared" si="32"/>
        <v>ok</v>
      </c>
      <c r="AB249" s="170">
        <f t="shared" si="33"/>
        <v>0</v>
      </c>
    </row>
    <row r="250" spans="1:28" ht="46.2" customHeight="1" x14ac:dyDescent="0.3">
      <c r="A250" s="164">
        <v>225</v>
      </c>
      <c r="B250" s="266"/>
      <c r="C250" s="267"/>
      <c r="D250" s="268"/>
      <c r="E250" s="268"/>
      <c r="F250" s="268"/>
      <c r="G250" s="269"/>
      <c r="H250" s="274"/>
      <c r="I250" s="270"/>
      <c r="J250" s="270"/>
      <c r="K250" s="271"/>
      <c r="L250" s="272"/>
      <c r="M250" s="272"/>
      <c r="N250" s="273">
        <v>0</v>
      </c>
      <c r="O250" s="273">
        <v>0</v>
      </c>
      <c r="P250" s="165">
        <f t="shared" si="26"/>
        <v>0</v>
      </c>
      <c r="Q250" s="275"/>
      <c r="R250" s="275"/>
      <c r="S250" s="166" t="str">
        <f t="shared" si="27"/>
        <v/>
      </c>
      <c r="T250" s="167" t="str">
        <f t="shared" si="28"/>
        <v>incomplet</v>
      </c>
      <c r="U250" s="168">
        <f t="shared" si="29"/>
        <v>0</v>
      </c>
      <c r="V250" s="166">
        <f t="shared" si="30"/>
        <v>0</v>
      </c>
      <c r="W250" s="166">
        <f t="shared" si="31"/>
        <v>0</v>
      </c>
      <c r="X250" s="276"/>
      <c r="Y250" s="276"/>
      <c r="Z250" s="169"/>
      <c r="AA250" s="170" t="str">
        <f t="shared" si="32"/>
        <v>ok</v>
      </c>
      <c r="AB250" s="170">
        <f t="shared" si="33"/>
        <v>0</v>
      </c>
    </row>
  </sheetData>
  <sheetProtection algorithmName="SHA-512" hashValue="ZxWFSFGpu3WDm+hIoLiZiSvI9EY031TOdlUqto4ztvIH1v7JOFZL7H9zQRFaUkbxV0NMp37h+t4syRqVxld53Q==" saltValue="Ly7AXhbQ3qVbkq0KDSg1Hg==" spinCount="100000" sheet="1" sort="0" autoFilter="0" pivotTables="0"/>
  <autoFilter ref="A24:Z250" xr:uid="{B51158E7-4259-438E-AA7A-D99273771C68}"/>
  <mergeCells count="43">
    <mergeCell ref="AA24:AA25"/>
    <mergeCell ref="AB24:AB25"/>
    <mergeCell ref="H18:I18"/>
    <mergeCell ref="U24:U25"/>
    <mergeCell ref="V24:V25"/>
    <mergeCell ref="W24:W25"/>
    <mergeCell ref="X24:X25"/>
    <mergeCell ref="Y24:Y25"/>
    <mergeCell ref="Z24:Z25"/>
    <mergeCell ref="M24:M25"/>
    <mergeCell ref="N24:P24"/>
    <mergeCell ref="Q24:Q25"/>
    <mergeCell ref="R24:R25"/>
    <mergeCell ref="S24:S25"/>
    <mergeCell ref="L22:N22"/>
    <mergeCell ref="T24:T25"/>
    <mergeCell ref="L24:L25"/>
    <mergeCell ref="A24:A25"/>
    <mergeCell ref="B24:B25"/>
    <mergeCell ref="C24:C25"/>
    <mergeCell ref="D24:D25"/>
    <mergeCell ref="E24:E25"/>
    <mergeCell ref="F24:F25"/>
    <mergeCell ref="E16:E17"/>
    <mergeCell ref="G16:I16"/>
    <mergeCell ref="H17:I17"/>
    <mergeCell ref="H19:I19"/>
    <mergeCell ref="G24:G25"/>
    <mergeCell ref="H24:H25"/>
    <mergeCell ref="I24:I25"/>
    <mergeCell ref="G23:K23"/>
    <mergeCell ref="J24:J25"/>
    <mergeCell ref="K24:K25"/>
    <mergeCell ref="D3:Y3"/>
    <mergeCell ref="G4:H4"/>
    <mergeCell ref="C8:D8"/>
    <mergeCell ref="Q10:V10"/>
    <mergeCell ref="Q11:V11"/>
    <mergeCell ref="Q12:S12"/>
    <mergeCell ref="T12:T13"/>
    <mergeCell ref="U12:U13"/>
    <mergeCell ref="V12:V13"/>
    <mergeCell ref="Q13:S13"/>
  </mergeCells>
  <conditionalFormatting sqref="Z41:Z250 Z26:Z35">
    <cfRule type="containsText" dxfId="21" priority="22" operator="containsText" text="Ok">
      <formula>NOT(ISERROR(SEARCH("Ok",Z26)))</formula>
    </cfRule>
    <cfRule type="containsText" dxfId="20" priority="23" operator="containsText" text="En attente ">
      <formula>NOT(ISERROR(SEARCH("En attente ",Z26)))</formula>
    </cfRule>
  </conditionalFormatting>
  <conditionalFormatting sqref="T26:T250">
    <cfRule type="cellIs" dxfId="19" priority="1" operator="equal">
      <formula>"incomplet"</formula>
    </cfRule>
    <cfRule type="cellIs" dxfId="18" priority="2" operator="equal">
      <formula>"vérifier les dates de formation ou la durée"</formula>
    </cfRule>
    <cfRule type="cellIs" dxfId="17" priority="3" operator="equal">
      <formula>"ok"</formula>
    </cfRule>
  </conditionalFormatting>
  <conditionalFormatting sqref="Z36">
    <cfRule type="containsText" dxfId="16" priority="17" operator="containsText" text="Ok">
      <formula>NOT(ISERROR(SEARCH("Ok",Z36)))</formula>
    </cfRule>
    <cfRule type="containsText" dxfId="15" priority="18" operator="containsText" text="En attente ">
      <formula>NOT(ISERROR(SEARCH("En attente ",Z36)))</formula>
    </cfRule>
  </conditionalFormatting>
  <conditionalFormatting sqref="Z37">
    <cfRule type="containsText" dxfId="14" priority="15" operator="containsText" text="Ok">
      <formula>NOT(ISERROR(SEARCH("Ok",Z37)))</formula>
    </cfRule>
    <cfRule type="containsText" dxfId="13" priority="16" operator="containsText" text="En attente ">
      <formula>NOT(ISERROR(SEARCH("En attente ",Z37)))</formula>
    </cfRule>
  </conditionalFormatting>
  <conditionalFormatting sqref="Z38">
    <cfRule type="containsText" dxfId="12" priority="13" operator="containsText" text="Ok">
      <formula>NOT(ISERROR(SEARCH("Ok",Z38)))</formula>
    </cfRule>
    <cfRule type="containsText" dxfId="11" priority="14" operator="containsText" text="En attente ">
      <formula>NOT(ISERROR(SEARCH("En attente ",Z38)))</formula>
    </cfRule>
  </conditionalFormatting>
  <conditionalFormatting sqref="Z39">
    <cfRule type="containsText" dxfId="10" priority="11" operator="containsText" text="Ok">
      <formula>NOT(ISERROR(SEARCH("Ok",Z39)))</formula>
    </cfRule>
    <cfRule type="containsText" dxfId="9" priority="12" operator="containsText" text="En attente ">
      <formula>NOT(ISERROR(SEARCH("En attente ",Z39)))</formula>
    </cfRule>
  </conditionalFormatting>
  <conditionalFormatting sqref="Z40">
    <cfRule type="containsText" dxfId="8" priority="9" operator="containsText" text="Ok">
      <formula>NOT(ISERROR(SEARCH("Ok",Z40)))</formula>
    </cfRule>
    <cfRule type="containsText" dxfId="7" priority="10" operator="containsText" text="En attente ">
      <formula>NOT(ISERROR(SEARCH("En attente ",Z40)))</formula>
    </cfRule>
  </conditionalFormatting>
  <conditionalFormatting sqref="AB26:AB250">
    <cfRule type="cellIs" dxfId="6" priority="6" operator="greaterThan">
      <formula>$H$15</formula>
    </cfRule>
  </conditionalFormatting>
  <conditionalFormatting sqref="Q22:R22">
    <cfRule type="cellIs" priority="7" operator="lessThan">
      <formula>6000</formula>
    </cfRule>
    <cfRule type="cellIs" dxfId="5" priority="8" operator="greaterThan">
      <formula>6000</formula>
    </cfRule>
  </conditionalFormatting>
  <conditionalFormatting sqref="S26:S250">
    <cfRule type="cellIs" dxfId="4" priority="5" operator="greaterThan">
      <formula>100</formula>
    </cfRule>
  </conditionalFormatting>
  <conditionalFormatting sqref="U26:W250">
    <cfRule type="cellIs" dxfId="3" priority="4" operator="equal">
      <formula>"effectif total non renseigné"</formula>
    </cfRule>
  </conditionalFormatting>
  <dataValidations count="8">
    <dataValidation type="decimal" allowBlank="1" showInputMessage="1" showErrorMessage="1" error="Le parcours ne doit pas dépasser 12 mois de formation" sqref="I26:I250" xr:uid="{A076D81A-96E4-4EE0-941B-78E75379DE89}">
      <formula1>1</formula1>
      <formula2>12</formula2>
    </dataValidation>
    <dataValidation type="list" allowBlank="1" showInputMessage="1" showErrorMessage="1" sqref="D20" xr:uid="{AA8EFDED-C48E-4587-9F52-3CA5E748022B}">
      <formula1>INDIRECT($D$19)</formula1>
    </dataValidation>
    <dataValidation type="list" allowBlank="1" showInputMessage="1" showErrorMessage="1" sqref="D18" xr:uid="{DE9CA05B-FE5D-4C3E-91DB-66621DB0F9DC}">
      <formula1>"Ecologique,Numérique,Energétique"</formula1>
    </dataValidation>
    <dataValidation type="list" allowBlank="1" showInputMessage="1" showErrorMessage="1" sqref="R26:R250" xr:uid="{115E436B-17D3-4F52-B603-23D28B7A6363}">
      <formula1>"Oui,Non"</formula1>
    </dataValidation>
    <dataValidation type="list" allowBlank="1" showInputMessage="1" showErrorMessage="1" sqref="D15" xr:uid="{D8939D73-A76A-4BA9-B177-3A219854A1AD}">
      <mc:AlternateContent xmlns:x12ac="http://schemas.microsoft.com/office/spreadsheetml/2011/1/ac" xmlns:mc="http://schemas.openxmlformats.org/markup-compatibility/2006">
        <mc:Choice Requires="x12ac">
          <x12ac:list>Activité partielle droit commun (APDC),Activité partielle Longue Durée (APLD),"difficulté économique : art. L 1233-3 du code du travail (cf. 1°, 2°, 3°, hors 4°)",Mutations et/ou reprise de l'activité</x12ac:list>
        </mc:Choice>
        <mc:Fallback>
          <formula1>"Activité partielle droit commun (APDC),Activité partielle Longue Durée (APLD),difficulté économique : art. L 1233-3 du code du travail (cf. 1°, 2°, 3°, hors 4°),Mutations et/ou reprise de l'activité"</formula1>
        </mc:Fallback>
      </mc:AlternateContent>
    </dataValidation>
    <dataValidation type="date" allowBlank="1" showInputMessage="1" showErrorMessage="1" error="La formation doit démarrer après le 01/01/2021 et avant le 31/12/2023" sqref="J26:J250" xr:uid="{2AF7FFAC-9268-4ECB-9B6F-F0E3C7C87044}">
      <formula1>44197</formula1>
      <formula2>45291</formula2>
    </dataValidation>
    <dataValidation type="date" allowBlank="1" showInputMessage="1" showErrorMessage="1" error="Le parcours doit se terminer avant le 31/12/2023" sqref="K26:K250" xr:uid="{6DDEB204-04EE-4E98-80ED-C849F929C5B7}">
      <formula1>44197</formula1>
      <formula2>45291</formula2>
    </dataValidation>
    <dataValidation type="whole" errorStyle="information" operator="lessThan" allowBlank="1" showInputMessage="1" showErrorMessage="1" error="Attention, la durée comprise entre la date de début et de fin semble supérieure à 12 mois. Vérifiez la saisie des dates de formation." sqref="AB26:AB250" xr:uid="{1AB95E90-DEFB-4447-977C-BC53D415FDAD}">
      <formula1>12</formula1>
    </dataValidation>
  </dataValidations>
  <printOptions horizontalCentered="1"/>
  <pageMargins left="0.25" right="0.25" top="0.75" bottom="0.75" header="0.3" footer="0.3"/>
  <pageSetup paperSize="9" scale="26" fitToHeight="0" orientation="landscape" r:id="rId1"/>
  <headerFooter alignWithMargins="0">
    <oddFooter>&amp;LFNE Formation - dispositif d'urgence Covid-19 : Plan de formation 2020&amp;C&amp;D&amp;R&amp;P/&amp;N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114300</xdr:colOff>
                    <xdr:row>25</xdr:row>
                    <xdr:rowOff>15240</xdr:rowOff>
                  </from>
                  <to>
                    <xdr:col>4</xdr:col>
                    <xdr:colOff>1348740</xdr:colOff>
                    <xdr:row>25</xdr:row>
                    <xdr:rowOff>312420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xdr:col>
                    <xdr:colOff>114300</xdr:colOff>
                    <xdr:row>25</xdr:row>
                    <xdr:rowOff>243840</xdr:rowOff>
                  </from>
                  <to>
                    <xdr:col>4</xdr:col>
                    <xdr:colOff>1432560</xdr:colOff>
                    <xdr:row>25</xdr:row>
                    <xdr:rowOff>556260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4</xdr:col>
                    <xdr:colOff>1706880</xdr:colOff>
                    <xdr:row>25</xdr:row>
                    <xdr:rowOff>22860</xdr:rowOff>
                  </from>
                  <to>
                    <xdr:col>4</xdr:col>
                    <xdr:colOff>2575560</xdr:colOff>
                    <xdr:row>25</xdr:row>
                    <xdr:rowOff>312420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1691640</xdr:colOff>
                    <xdr:row>25</xdr:row>
                    <xdr:rowOff>243840</xdr:rowOff>
                  </from>
                  <to>
                    <xdr:col>4</xdr:col>
                    <xdr:colOff>2491740</xdr:colOff>
                    <xdr:row>25</xdr:row>
                    <xdr:rowOff>556260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sizeWithCells="1">
                  <from>
                    <xdr:col>20</xdr:col>
                    <xdr:colOff>91440</xdr:colOff>
                    <xdr:row>11</xdr:row>
                    <xdr:rowOff>68580</xdr:rowOff>
                  </from>
                  <to>
                    <xdr:col>20</xdr:col>
                    <xdr:colOff>2506980</xdr:colOff>
                    <xdr:row>12</xdr:row>
                    <xdr:rowOff>144780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sizeWithCells="1">
                  <from>
                    <xdr:col>19</xdr:col>
                    <xdr:colOff>60960</xdr:colOff>
                    <xdr:row>11</xdr:row>
                    <xdr:rowOff>99060</xdr:rowOff>
                  </from>
                  <to>
                    <xdr:col>19</xdr:col>
                    <xdr:colOff>1165860</xdr:colOff>
                    <xdr:row>12</xdr:row>
                    <xdr:rowOff>137160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4</xdr:col>
                    <xdr:colOff>114300</xdr:colOff>
                    <xdr:row>27</xdr:row>
                    <xdr:rowOff>22860</xdr:rowOff>
                  </from>
                  <to>
                    <xdr:col>4</xdr:col>
                    <xdr:colOff>1348740</xdr:colOff>
                    <xdr:row>27</xdr:row>
                    <xdr:rowOff>312420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4</xdr:col>
                    <xdr:colOff>114300</xdr:colOff>
                    <xdr:row>27</xdr:row>
                    <xdr:rowOff>243840</xdr:rowOff>
                  </from>
                  <to>
                    <xdr:col>4</xdr:col>
                    <xdr:colOff>1432560</xdr:colOff>
                    <xdr:row>27</xdr:row>
                    <xdr:rowOff>548640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4</xdr:col>
                    <xdr:colOff>1706880</xdr:colOff>
                    <xdr:row>27</xdr:row>
                    <xdr:rowOff>30480</xdr:rowOff>
                  </from>
                  <to>
                    <xdr:col>4</xdr:col>
                    <xdr:colOff>2567940</xdr:colOff>
                    <xdr:row>27</xdr:row>
                    <xdr:rowOff>312420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4</xdr:col>
                    <xdr:colOff>1691640</xdr:colOff>
                    <xdr:row>27</xdr:row>
                    <xdr:rowOff>243840</xdr:rowOff>
                  </from>
                  <to>
                    <xdr:col>4</xdr:col>
                    <xdr:colOff>2491740</xdr:colOff>
                    <xdr:row>27</xdr:row>
                    <xdr:rowOff>548640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4</xdr:col>
                    <xdr:colOff>114300</xdr:colOff>
                    <xdr:row>26</xdr:row>
                    <xdr:rowOff>22860</xdr:rowOff>
                  </from>
                  <to>
                    <xdr:col>4</xdr:col>
                    <xdr:colOff>1348740</xdr:colOff>
                    <xdr:row>26</xdr:row>
                    <xdr:rowOff>312420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4</xdr:col>
                    <xdr:colOff>114300</xdr:colOff>
                    <xdr:row>26</xdr:row>
                    <xdr:rowOff>243840</xdr:rowOff>
                  </from>
                  <to>
                    <xdr:col>4</xdr:col>
                    <xdr:colOff>1432560</xdr:colOff>
                    <xdr:row>26</xdr:row>
                    <xdr:rowOff>548640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4</xdr:col>
                    <xdr:colOff>1706880</xdr:colOff>
                    <xdr:row>26</xdr:row>
                    <xdr:rowOff>30480</xdr:rowOff>
                  </from>
                  <to>
                    <xdr:col>4</xdr:col>
                    <xdr:colOff>2567940</xdr:colOff>
                    <xdr:row>26</xdr:row>
                    <xdr:rowOff>312420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4</xdr:col>
                    <xdr:colOff>1691640</xdr:colOff>
                    <xdr:row>26</xdr:row>
                    <xdr:rowOff>243840</xdr:rowOff>
                  </from>
                  <to>
                    <xdr:col>4</xdr:col>
                    <xdr:colOff>2491740</xdr:colOff>
                    <xdr:row>26</xdr:row>
                    <xdr:rowOff>548640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4</xdr:col>
                    <xdr:colOff>114300</xdr:colOff>
                    <xdr:row>28</xdr:row>
                    <xdr:rowOff>22860</xdr:rowOff>
                  </from>
                  <to>
                    <xdr:col>4</xdr:col>
                    <xdr:colOff>1348740</xdr:colOff>
                    <xdr:row>28</xdr:row>
                    <xdr:rowOff>312420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4</xdr:col>
                    <xdr:colOff>114300</xdr:colOff>
                    <xdr:row>28</xdr:row>
                    <xdr:rowOff>243840</xdr:rowOff>
                  </from>
                  <to>
                    <xdr:col>4</xdr:col>
                    <xdr:colOff>1432560</xdr:colOff>
                    <xdr:row>28</xdr:row>
                    <xdr:rowOff>548640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4</xdr:col>
                    <xdr:colOff>1706880</xdr:colOff>
                    <xdr:row>28</xdr:row>
                    <xdr:rowOff>30480</xdr:rowOff>
                  </from>
                  <to>
                    <xdr:col>4</xdr:col>
                    <xdr:colOff>2567940</xdr:colOff>
                    <xdr:row>28</xdr:row>
                    <xdr:rowOff>312420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4</xdr:col>
                    <xdr:colOff>1691640</xdr:colOff>
                    <xdr:row>28</xdr:row>
                    <xdr:rowOff>243840</xdr:rowOff>
                  </from>
                  <to>
                    <xdr:col>4</xdr:col>
                    <xdr:colOff>2491740</xdr:colOff>
                    <xdr:row>28</xdr:row>
                    <xdr:rowOff>548640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4</xdr:col>
                    <xdr:colOff>114300</xdr:colOff>
                    <xdr:row>29</xdr:row>
                    <xdr:rowOff>22860</xdr:rowOff>
                  </from>
                  <to>
                    <xdr:col>4</xdr:col>
                    <xdr:colOff>1348740</xdr:colOff>
                    <xdr:row>29</xdr:row>
                    <xdr:rowOff>312420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4</xdr:col>
                    <xdr:colOff>114300</xdr:colOff>
                    <xdr:row>29</xdr:row>
                    <xdr:rowOff>243840</xdr:rowOff>
                  </from>
                  <to>
                    <xdr:col>4</xdr:col>
                    <xdr:colOff>1432560</xdr:colOff>
                    <xdr:row>29</xdr:row>
                    <xdr:rowOff>548640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4</xdr:col>
                    <xdr:colOff>1706880</xdr:colOff>
                    <xdr:row>29</xdr:row>
                    <xdr:rowOff>30480</xdr:rowOff>
                  </from>
                  <to>
                    <xdr:col>4</xdr:col>
                    <xdr:colOff>2567940</xdr:colOff>
                    <xdr:row>29</xdr:row>
                    <xdr:rowOff>312420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4</xdr:col>
                    <xdr:colOff>1691640</xdr:colOff>
                    <xdr:row>29</xdr:row>
                    <xdr:rowOff>243840</xdr:rowOff>
                  </from>
                  <to>
                    <xdr:col>4</xdr:col>
                    <xdr:colOff>2491740</xdr:colOff>
                    <xdr:row>29</xdr:row>
                    <xdr:rowOff>548640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4</xdr:col>
                    <xdr:colOff>114300</xdr:colOff>
                    <xdr:row>30</xdr:row>
                    <xdr:rowOff>22860</xdr:rowOff>
                  </from>
                  <to>
                    <xdr:col>4</xdr:col>
                    <xdr:colOff>1348740</xdr:colOff>
                    <xdr:row>30</xdr:row>
                    <xdr:rowOff>312420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4</xdr:col>
                    <xdr:colOff>114300</xdr:colOff>
                    <xdr:row>30</xdr:row>
                    <xdr:rowOff>243840</xdr:rowOff>
                  </from>
                  <to>
                    <xdr:col>4</xdr:col>
                    <xdr:colOff>1432560</xdr:colOff>
                    <xdr:row>30</xdr:row>
                    <xdr:rowOff>548640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4</xdr:col>
                    <xdr:colOff>1706880</xdr:colOff>
                    <xdr:row>30</xdr:row>
                    <xdr:rowOff>30480</xdr:rowOff>
                  </from>
                  <to>
                    <xdr:col>4</xdr:col>
                    <xdr:colOff>2567940</xdr:colOff>
                    <xdr:row>30</xdr:row>
                    <xdr:rowOff>312420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4</xdr:col>
                    <xdr:colOff>1691640</xdr:colOff>
                    <xdr:row>30</xdr:row>
                    <xdr:rowOff>243840</xdr:rowOff>
                  </from>
                  <to>
                    <xdr:col>4</xdr:col>
                    <xdr:colOff>2491740</xdr:colOff>
                    <xdr:row>30</xdr:row>
                    <xdr:rowOff>548640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4</xdr:col>
                    <xdr:colOff>114300</xdr:colOff>
                    <xdr:row>31</xdr:row>
                    <xdr:rowOff>22860</xdr:rowOff>
                  </from>
                  <to>
                    <xdr:col>4</xdr:col>
                    <xdr:colOff>1348740</xdr:colOff>
                    <xdr:row>31</xdr:row>
                    <xdr:rowOff>312420</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4</xdr:col>
                    <xdr:colOff>114300</xdr:colOff>
                    <xdr:row>31</xdr:row>
                    <xdr:rowOff>243840</xdr:rowOff>
                  </from>
                  <to>
                    <xdr:col>4</xdr:col>
                    <xdr:colOff>1432560</xdr:colOff>
                    <xdr:row>31</xdr:row>
                    <xdr:rowOff>548640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4</xdr:col>
                    <xdr:colOff>1706880</xdr:colOff>
                    <xdr:row>31</xdr:row>
                    <xdr:rowOff>30480</xdr:rowOff>
                  </from>
                  <to>
                    <xdr:col>4</xdr:col>
                    <xdr:colOff>2567940</xdr:colOff>
                    <xdr:row>31</xdr:row>
                    <xdr:rowOff>312420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4</xdr:col>
                    <xdr:colOff>1691640</xdr:colOff>
                    <xdr:row>31</xdr:row>
                    <xdr:rowOff>243840</xdr:rowOff>
                  </from>
                  <to>
                    <xdr:col>4</xdr:col>
                    <xdr:colOff>2491740</xdr:colOff>
                    <xdr:row>31</xdr:row>
                    <xdr:rowOff>548640</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from>
                    <xdr:col>4</xdr:col>
                    <xdr:colOff>114300</xdr:colOff>
                    <xdr:row>32</xdr:row>
                    <xdr:rowOff>22860</xdr:rowOff>
                  </from>
                  <to>
                    <xdr:col>4</xdr:col>
                    <xdr:colOff>1348740</xdr:colOff>
                    <xdr:row>32</xdr:row>
                    <xdr:rowOff>312420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from>
                    <xdr:col>4</xdr:col>
                    <xdr:colOff>114300</xdr:colOff>
                    <xdr:row>32</xdr:row>
                    <xdr:rowOff>243840</xdr:rowOff>
                  </from>
                  <to>
                    <xdr:col>4</xdr:col>
                    <xdr:colOff>1432560</xdr:colOff>
                    <xdr:row>32</xdr:row>
                    <xdr:rowOff>548640</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from>
                    <xdr:col>4</xdr:col>
                    <xdr:colOff>1706880</xdr:colOff>
                    <xdr:row>32</xdr:row>
                    <xdr:rowOff>30480</xdr:rowOff>
                  </from>
                  <to>
                    <xdr:col>4</xdr:col>
                    <xdr:colOff>2567940</xdr:colOff>
                    <xdr:row>32</xdr:row>
                    <xdr:rowOff>312420</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from>
                    <xdr:col>4</xdr:col>
                    <xdr:colOff>1691640</xdr:colOff>
                    <xdr:row>32</xdr:row>
                    <xdr:rowOff>243840</xdr:rowOff>
                  </from>
                  <to>
                    <xdr:col>4</xdr:col>
                    <xdr:colOff>2491740</xdr:colOff>
                    <xdr:row>32</xdr:row>
                    <xdr:rowOff>548640</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4</xdr:col>
                    <xdr:colOff>114300</xdr:colOff>
                    <xdr:row>33</xdr:row>
                    <xdr:rowOff>22860</xdr:rowOff>
                  </from>
                  <to>
                    <xdr:col>4</xdr:col>
                    <xdr:colOff>1348740</xdr:colOff>
                    <xdr:row>33</xdr:row>
                    <xdr:rowOff>312420</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from>
                    <xdr:col>4</xdr:col>
                    <xdr:colOff>114300</xdr:colOff>
                    <xdr:row>33</xdr:row>
                    <xdr:rowOff>243840</xdr:rowOff>
                  </from>
                  <to>
                    <xdr:col>4</xdr:col>
                    <xdr:colOff>1432560</xdr:colOff>
                    <xdr:row>33</xdr:row>
                    <xdr:rowOff>548640</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from>
                    <xdr:col>4</xdr:col>
                    <xdr:colOff>1706880</xdr:colOff>
                    <xdr:row>33</xdr:row>
                    <xdr:rowOff>30480</xdr:rowOff>
                  </from>
                  <to>
                    <xdr:col>4</xdr:col>
                    <xdr:colOff>2567940</xdr:colOff>
                    <xdr:row>33</xdr:row>
                    <xdr:rowOff>312420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from>
                    <xdr:col>4</xdr:col>
                    <xdr:colOff>1691640</xdr:colOff>
                    <xdr:row>33</xdr:row>
                    <xdr:rowOff>243840</xdr:rowOff>
                  </from>
                  <to>
                    <xdr:col>4</xdr:col>
                    <xdr:colOff>2491740</xdr:colOff>
                    <xdr:row>33</xdr:row>
                    <xdr:rowOff>548640</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from>
                    <xdr:col>4</xdr:col>
                    <xdr:colOff>114300</xdr:colOff>
                    <xdr:row>34</xdr:row>
                    <xdr:rowOff>22860</xdr:rowOff>
                  </from>
                  <to>
                    <xdr:col>4</xdr:col>
                    <xdr:colOff>1348740</xdr:colOff>
                    <xdr:row>34</xdr:row>
                    <xdr:rowOff>312420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from>
                    <xdr:col>4</xdr:col>
                    <xdr:colOff>114300</xdr:colOff>
                    <xdr:row>34</xdr:row>
                    <xdr:rowOff>243840</xdr:rowOff>
                  </from>
                  <to>
                    <xdr:col>4</xdr:col>
                    <xdr:colOff>1432560</xdr:colOff>
                    <xdr:row>34</xdr:row>
                    <xdr:rowOff>548640</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from>
                    <xdr:col>4</xdr:col>
                    <xdr:colOff>1706880</xdr:colOff>
                    <xdr:row>34</xdr:row>
                    <xdr:rowOff>30480</xdr:rowOff>
                  </from>
                  <to>
                    <xdr:col>4</xdr:col>
                    <xdr:colOff>2567940</xdr:colOff>
                    <xdr:row>34</xdr:row>
                    <xdr:rowOff>312420</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from>
                    <xdr:col>4</xdr:col>
                    <xdr:colOff>1691640</xdr:colOff>
                    <xdr:row>34</xdr:row>
                    <xdr:rowOff>243840</xdr:rowOff>
                  </from>
                  <to>
                    <xdr:col>4</xdr:col>
                    <xdr:colOff>2491740</xdr:colOff>
                    <xdr:row>34</xdr:row>
                    <xdr:rowOff>548640</xdr:rowOff>
                  </to>
                </anchor>
              </controlPr>
            </control>
          </mc:Choice>
        </mc:AlternateContent>
        <mc:AlternateContent xmlns:mc="http://schemas.openxmlformats.org/markup-compatibility/2006">
          <mc:Choice Requires="x14">
            <control shapeId="4139" r:id="rId46" name="Check Box 43">
              <controlPr defaultSize="0" autoFill="0" autoLine="0" autoPict="0">
                <anchor moveWithCells="1">
                  <from>
                    <xdr:col>4</xdr:col>
                    <xdr:colOff>114300</xdr:colOff>
                    <xdr:row>35</xdr:row>
                    <xdr:rowOff>22860</xdr:rowOff>
                  </from>
                  <to>
                    <xdr:col>4</xdr:col>
                    <xdr:colOff>1348740</xdr:colOff>
                    <xdr:row>35</xdr:row>
                    <xdr:rowOff>312420</xdr:rowOff>
                  </to>
                </anchor>
              </controlPr>
            </control>
          </mc:Choice>
        </mc:AlternateContent>
        <mc:AlternateContent xmlns:mc="http://schemas.openxmlformats.org/markup-compatibility/2006">
          <mc:Choice Requires="x14">
            <control shapeId="4140" r:id="rId47" name="Check Box 44">
              <controlPr defaultSize="0" autoFill="0" autoLine="0" autoPict="0">
                <anchor moveWithCells="1">
                  <from>
                    <xdr:col>4</xdr:col>
                    <xdr:colOff>114300</xdr:colOff>
                    <xdr:row>35</xdr:row>
                    <xdr:rowOff>243840</xdr:rowOff>
                  </from>
                  <to>
                    <xdr:col>4</xdr:col>
                    <xdr:colOff>1432560</xdr:colOff>
                    <xdr:row>35</xdr:row>
                    <xdr:rowOff>548640</xdr:rowOff>
                  </to>
                </anchor>
              </controlPr>
            </control>
          </mc:Choice>
        </mc:AlternateContent>
        <mc:AlternateContent xmlns:mc="http://schemas.openxmlformats.org/markup-compatibility/2006">
          <mc:Choice Requires="x14">
            <control shapeId="4141" r:id="rId48" name="Check Box 45">
              <controlPr defaultSize="0" autoFill="0" autoLine="0" autoPict="0">
                <anchor moveWithCells="1">
                  <from>
                    <xdr:col>4</xdr:col>
                    <xdr:colOff>1706880</xdr:colOff>
                    <xdr:row>35</xdr:row>
                    <xdr:rowOff>30480</xdr:rowOff>
                  </from>
                  <to>
                    <xdr:col>4</xdr:col>
                    <xdr:colOff>2567940</xdr:colOff>
                    <xdr:row>35</xdr:row>
                    <xdr:rowOff>312420</xdr:rowOff>
                  </to>
                </anchor>
              </controlPr>
            </control>
          </mc:Choice>
        </mc:AlternateContent>
        <mc:AlternateContent xmlns:mc="http://schemas.openxmlformats.org/markup-compatibility/2006">
          <mc:Choice Requires="x14">
            <control shapeId="4142" r:id="rId49" name="Check Box 46">
              <controlPr defaultSize="0" autoFill="0" autoLine="0" autoPict="0">
                <anchor moveWithCells="1">
                  <from>
                    <xdr:col>4</xdr:col>
                    <xdr:colOff>1691640</xdr:colOff>
                    <xdr:row>35</xdr:row>
                    <xdr:rowOff>243840</xdr:rowOff>
                  </from>
                  <to>
                    <xdr:col>4</xdr:col>
                    <xdr:colOff>2491740</xdr:colOff>
                    <xdr:row>35</xdr:row>
                    <xdr:rowOff>548640</xdr:rowOff>
                  </to>
                </anchor>
              </controlPr>
            </control>
          </mc:Choice>
        </mc:AlternateContent>
        <mc:AlternateContent xmlns:mc="http://schemas.openxmlformats.org/markup-compatibility/2006">
          <mc:Choice Requires="x14">
            <control shapeId="4143" r:id="rId50" name="Check Box 47">
              <controlPr defaultSize="0" autoFill="0" autoLine="0" autoPict="0">
                <anchor moveWithCells="1">
                  <from>
                    <xdr:col>4</xdr:col>
                    <xdr:colOff>114300</xdr:colOff>
                    <xdr:row>36</xdr:row>
                    <xdr:rowOff>22860</xdr:rowOff>
                  </from>
                  <to>
                    <xdr:col>4</xdr:col>
                    <xdr:colOff>1348740</xdr:colOff>
                    <xdr:row>36</xdr:row>
                    <xdr:rowOff>312420</xdr:rowOff>
                  </to>
                </anchor>
              </controlPr>
            </control>
          </mc:Choice>
        </mc:AlternateContent>
        <mc:AlternateContent xmlns:mc="http://schemas.openxmlformats.org/markup-compatibility/2006">
          <mc:Choice Requires="x14">
            <control shapeId="4144" r:id="rId51" name="Check Box 48">
              <controlPr defaultSize="0" autoFill="0" autoLine="0" autoPict="0">
                <anchor moveWithCells="1">
                  <from>
                    <xdr:col>4</xdr:col>
                    <xdr:colOff>114300</xdr:colOff>
                    <xdr:row>36</xdr:row>
                    <xdr:rowOff>243840</xdr:rowOff>
                  </from>
                  <to>
                    <xdr:col>4</xdr:col>
                    <xdr:colOff>1432560</xdr:colOff>
                    <xdr:row>36</xdr:row>
                    <xdr:rowOff>548640</xdr:rowOff>
                  </to>
                </anchor>
              </controlPr>
            </control>
          </mc:Choice>
        </mc:AlternateContent>
        <mc:AlternateContent xmlns:mc="http://schemas.openxmlformats.org/markup-compatibility/2006">
          <mc:Choice Requires="x14">
            <control shapeId="4145" r:id="rId52" name="Check Box 49">
              <controlPr defaultSize="0" autoFill="0" autoLine="0" autoPict="0">
                <anchor moveWithCells="1">
                  <from>
                    <xdr:col>4</xdr:col>
                    <xdr:colOff>1706880</xdr:colOff>
                    <xdr:row>36</xdr:row>
                    <xdr:rowOff>30480</xdr:rowOff>
                  </from>
                  <to>
                    <xdr:col>4</xdr:col>
                    <xdr:colOff>2567940</xdr:colOff>
                    <xdr:row>36</xdr:row>
                    <xdr:rowOff>312420</xdr:rowOff>
                  </to>
                </anchor>
              </controlPr>
            </control>
          </mc:Choice>
        </mc:AlternateContent>
        <mc:AlternateContent xmlns:mc="http://schemas.openxmlformats.org/markup-compatibility/2006">
          <mc:Choice Requires="x14">
            <control shapeId="4146" r:id="rId53" name="Check Box 50">
              <controlPr defaultSize="0" autoFill="0" autoLine="0" autoPict="0">
                <anchor moveWithCells="1">
                  <from>
                    <xdr:col>4</xdr:col>
                    <xdr:colOff>1691640</xdr:colOff>
                    <xdr:row>36</xdr:row>
                    <xdr:rowOff>243840</xdr:rowOff>
                  </from>
                  <to>
                    <xdr:col>4</xdr:col>
                    <xdr:colOff>2491740</xdr:colOff>
                    <xdr:row>36</xdr:row>
                    <xdr:rowOff>548640</xdr:rowOff>
                  </to>
                </anchor>
              </controlPr>
            </control>
          </mc:Choice>
        </mc:AlternateContent>
        <mc:AlternateContent xmlns:mc="http://schemas.openxmlformats.org/markup-compatibility/2006">
          <mc:Choice Requires="x14">
            <control shapeId="4147" r:id="rId54" name="Check Box 51">
              <controlPr defaultSize="0" autoFill="0" autoLine="0" autoPict="0">
                <anchor moveWithCells="1">
                  <from>
                    <xdr:col>4</xdr:col>
                    <xdr:colOff>114300</xdr:colOff>
                    <xdr:row>37</xdr:row>
                    <xdr:rowOff>22860</xdr:rowOff>
                  </from>
                  <to>
                    <xdr:col>4</xdr:col>
                    <xdr:colOff>1348740</xdr:colOff>
                    <xdr:row>37</xdr:row>
                    <xdr:rowOff>312420</xdr:rowOff>
                  </to>
                </anchor>
              </controlPr>
            </control>
          </mc:Choice>
        </mc:AlternateContent>
        <mc:AlternateContent xmlns:mc="http://schemas.openxmlformats.org/markup-compatibility/2006">
          <mc:Choice Requires="x14">
            <control shapeId="4148" r:id="rId55" name="Check Box 52">
              <controlPr defaultSize="0" autoFill="0" autoLine="0" autoPict="0">
                <anchor moveWithCells="1">
                  <from>
                    <xdr:col>4</xdr:col>
                    <xdr:colOff>114300</xdr:colOff>
                    <xdr:row>37</xdr:row>
                    <xdr:rowOff>243840</xdr:rowOff>
                  </from>
                  <to>
                    <xdr:col>4</xdr:col>
                    <xdr:colOff>1432560</xdr:colOff>
                    <xdr:row>37</xdr:row>
                    <xdr:rowOff>548640</xdr:rowOff>
                  </to>
                </anchor>
              </controlPr>
            </control>
          </mc:Choice>
        </mc:AlternateContent>
        <mc:AlternateContent xmlns:mc="http://schemas.openxmlformats.org/markup-compatibility/2006">
          <mc:Choice Requires="x14">
            <control shapeId="4149" r:id="rId56" name="Check Box 53">
              <controlPr defaultSize="0" autoFill="0" autoLine="0" autoPict="0">
                <anchor moveWithCells="1">
                  <from>
                    <xdr:col>4</xdr:col>
                    <xdr:colOff>1706880</xdr:colOff>
                    <xdr:row>37</xdr:row>
                    <xdr:rowOff>30480</xdr:rowOff>
                  </from>
                  <to>
                    <xdr:col>4</xdr:col>
                    <xdr:colOff>2567940</xdr:colOff>
                    <xdr:row>37</xdr:row>
                    <xdr:rowOff>312420</xdr:rowOff>
                  </to>
                </anchor>
              </controlPr>
            </control>
          </mc:Choice>
        </mc:AlternateContent>
        <mc:AlternateContent xmlns:mc="http://schemas.openxmlformats.org/markup-compatibility/2006">
          <mc:Choice Requires="x14">
            <control shapeId="4150" r:id="rId57" name="Check Box 54">
              <controlPr defaultSize="0" autoFill="0" autoLine="0" autoPict="0">
                <anchor moveWithCells="1">
                  <from>
                    <xdr:col>4</xdr:col>
                    <xdr:colOff>1691640</xdr:colOff>
                    <xdr:row>37</xdr:row>
                    <xdr:rowOff>243840</xdr:rowOff>
                  </from>
                  <to>
                    <xdr:col>4</xdr:col>
                    <xdr:colOff>2491740</xdr:colOff>
                    <xdr:row>37</xdr:row>
                    <xdr:rowOff>548640</xdr:rowOff>
                  </to>
                </anchor>
              </controlPr>
            </control>
          </mc:Choice>
        </mc:AlternateContent>
        <mc:AlternateContent xmlns:mc="http://schemas.openxmlformats.org/markup-compatibility/2006">
          <mc:Choice Requires="x14">
            <control shapeId="4151" r:id="rId58" name="Check Box 55">
              <controlPr defaultSize="0" autoFill="0" autoLine="0" autoPict="0">
                <anchor moveWithCells="1">
                  <from>
                    <xdr:col>4</xdr:col>
                    <xdr:colOff>114300</xdr:colOff>
                    <xdr:row>38</xdr:row>
                    <xdr:rowOff>22860</xdr:rowOff>
                  </from>
                  <to>
                    <xdr:col>4</xdr:col>
                    <xdr:colOff>1348740</xdr:colOff>
                    <xdr:row>38</xdr:row>
                    <xdr:rowOff>312420</xdr:rowOff>
                  </to>
                </anchor>
              </controlPr>
            </control>
          </mc:Choice>
        </mc:AlternateContent>
        <mc:AlternateContent xmlns:mc="http://schemas.openxmlformats.org/markup-compatibility/2006">
          <mc:Choice Requires="x14">
            <control shapeId="4152" r:id="rId59" name="Check Box 56">
              <controlPr defaultSize="0" autoFill="0" autoLine="0" autoPict="0">
                <anchor moveWithCells="1">
                  <from>
                    <xdr:col>4</xdr:col>
                    <xdr:colOff>114300</xdr:colOff>
                    <xdr:row>38</xdr:row>
                    <xdr:rowOff>243840</xdr:rowOff>
                  </from>
                  <to>
                    <xdr:col>4</xdr:col>
                    <xdr:colOff>1432560</xdr:colOff>
                    <xdr:row>38</xdr:row>
                    <xdr:rowOff>548640</xdr:rowOff>
                  </to>
                </anchor>
              </controlPr>
            </control>
          </mc:Choice>
        </mc:AlternateContent>
        <mc:AlternateContent xmlns:mc="http://schemas.openxmlformats.org/markup-compatibility/2006">
          <mc:Choice Requires="x14">
            <control shapeId="4153" r:id="rId60" name="Check Box 57">
              <controlPr defaultSize="0" autoFill="0" autoLine="0" autoPict="0">
                <anchor moveWithCells="1">
                  <from>
                    <xdr:col>4</xdr:col>
                    <xdr:colOff>1706880</xdr:colOff>
                    <xdr:row>38</xdr:row>
                    <xdr:rowOff>30480</xdr:rowOff>
                  </from>
                  <to>
                    <xdr:col>4</xdr:col>
                    <xdr:colOff>2567940</xdr:colOff>
                    <xdr:row>38</xdr:row>
                    <xdr:rowOff>312420</xdr:rowOff>
                  </to>
                </anchor>
              </controlPr>
            </control>
          </mc:Choice>
        </mc:AlternateContent>
        <mc:AlternateContent xmlns:mc="http://schemas.openxmlformats.org/markup-compatibility/2006">
          <mc:Choice Requires="x14">
            <control shapeId="4154" r:id="rId61" name="Check Box 58">
              <controlPr defaultSize="0" autoFill="0" autoLine="0" autoPict="0">
                <anchor moveWithCells="1">
                  <from>
                    <xdr:col>4</xdr:col>
                    <xdr:colOff>1691640</xdr:colOff>
                    <xdr:row>38</xdr:row>
                    <xdr:rowOff>243840</xdr:rowOff>
                  </from>
                  <to>
                    <xdr:col>4</xdr:col>
                    <xdr:colOff>2491740</xdr:colOff>
                    <xdr:row>38</xdr:row>
                    <xdr:rowOff>548640</xdr:rowOff>
                  </to>
                </anchor>
              </controlPr>
            </control>
          </mc:Choice>
        </mc:AlternateContent>
        <mc:AlternateContent xmlns:mc="http://schemas.openxmlformats.org/markup-compatibility/2006">
          <mc:Choice Requires="x14">
            <control shapeId="4155" r:id="rId62" name="Check Box 59">
              <controlPr defaultSize="0" autoFill="0" autoLine="0" autoPict="0">
                <anchor moveWithCells="1">
                  <from>
                    <xdr:col>4</xdr:col>
                    <xdr:colOff>114300</xdr:colOff>
                    <xdr:row>39</xdr:row>
                    <xdr:rowOff>22860</xdr:rowOff>
                  </from>
                  <to>
                    <xdr:col>4</xdr:col>
                    <xdr:colOff>1348740</xdr:colOff>
                    <xdr:row>39</xdr:row>
                    <xdr:rowOff>312420</xdr:rowOff>
                  </to>
                </anchor>
              </controlPr>
            </control>
          </mc:Choice>
        </mc:AlternateContent>
        <mc:AlternateContent xmlns:mc="http://schemas.openxmlformats.org/markup-compatibility/2006">
          <mc:Choice Requires="x14">
            <control shapeId="4156" r:id="rId63" name="Check Box 60">
              <controlPr defaultSize="0" autoFill="0" autoLine="0" autoPict="0">
                <anchor moveWithCells="1">
                  <from>
                    <xdr:col>4</xdr:col>
                    <xdr:colOff>114300</xdr:colOff>
                    <xdr:row>39</xdr:row>
                    <xdr:rowOff>243840</xdr:rowOff>
                  </from>
                  <to>
                    <xdr:col>4</xdr:col>
                    <xdr:colOff>1432560</xdr:colOff>
                    <xdr:row>39</xdr:row>
                    <xdr:rowOff>548640</xdr:rowOff>
                  </to>
                </anchor>
              </controlPr>
            </control>
          </mc:Choice>
        </mc:AlternateContent>
        <mc:AlternateContent xmlns:mc="http://schemas.openxmlformats.org/markup-compatibility/2006">
          <mc:Choice Requires="x14">
            <control shapeId="4157" r:id="rId64" name="Check Box 61">
              <controlPr defaultSize="0" autoFill="0" autoLine="0" autoPict="0">
                <anchor moveWithCells="1">
                  <from>
                    <xdr:col>4</xdr:col>
                    <xdr:colOff>1706880</xdr:colOff>
                    <xdr:row>39</xdr:row>
                    <xdr:rowOff>30480</xdr:rowOff>
                  </from>
                  <to>
                    <xdr:col>4</xdr:col>
                    <xdr:colOff>2567940</xdr:colOff>
                    <xdr:row>39</xdr:row>
                    <xdr:rowOff>312420</xdr:rowOff>
                  </to>
                </anchor>
              </controlPr>
            </control>
          </mc:Choice>
        </mc:AlternateContent>
        <mc:AlternateContent xmlns:mc="http://schemas.openxmlformats.org/markup-compatibility/2006">
          <mc:Choice Requires="x14">
            <control shapeId="4158" r:id="rId65" name="Check Box 62">
              <controlPr defaultSize="0" autoFill="0" autoLine="0" autoPict="0">
                <anchor moveWithCells="1">
                  <from>
                    <xdr:col>4</xdr:col>
                    <xdr:colOff>1691640</xdr:colOff>
                    <xdr:row>39</xdr:row>
                    <xdr:rowOff>243840</xdr:rowOff>
                  </from>
                  <to>
                    <xdr:col>4</xdr:col>
                    <xdr:colOff>2491740</xdr:colOff>
                    <xdr:row>39</xdr:row>
                    <xdr:rowOff>548640</xdr:rowOff>
                  </to>
                </anchor>
              </controlPr>
            </control>
          </mc:Choice>
        </mc:AlternateContent>
        <mc:AlternateContent xmlns:mc="http://schemas.openxmlformats.org/markup-compatibility/2006">
          <mc:Choice Requires="x14">
            <control shapeId="4159" r:id="rId66" name="Check Box 63">
              <controlPr defaultSize="0" autoFill="0" autoLine="0" autoPict="0">
                <anchor moveWithCells="1">
                  <from>
                    <xdr:col>4</xdr:col>
                    <xdr:colOff>114300</xdr:colOff>
                    <xdr:row>40</xdr:row>
                    <xdr:rowOff>22860</xdr:rowOff>
                  </from>
                  <to>
                    <xdr:col>4</xdr:col>
                    <xdr:colOff>1348740</xdr:colOff>
                    <xdr:row>40</xdr:row>
                    <xdr:rowOff>312420</xdr:rowOff>
                  </to>
                </anchor>
              </controlPr>
            </control>
          </mc:Choice>
        </mc:AlternateContent>
        <mc:AlternateContent xmlns:mc="http://schemas.openxmlformats.org/markup-compatibility/2006">
          <mc:Choice Requires="x14">
            <control shapeId="4160" r:id="rId67" name="Check Box 64">
              <controlPr defaultSize="0" autoFill="0" autoLine="0" autoPict="0">
                <anchor moveWithCells="1">
                  <from>
                    <xdr:col>4</xdr:col>
                    <xdr:colOff>114300</xdr:colOff>
                    <xdr:row>40</xdr:row>
                    <xdr:rowOff>243840</xdr:rowOff>
                  </from>
                  <to>
                    <xdr:col>4</xdr:col>
                    <xdr:colOff>1432560</xdr:colOff>
                    <xdr:row>40</xdr:row>
                    <xdr:rowOff>548640</xdr:rowOff>
                  </to>
                </anchor>
              </controlPr>
            </control>
          </mc:Choice>
        </mc:AlternateContent>
        <mc:AlternateContent xmlns:mc="http://schemas.openxmlformats.org/markup-compatibility/2006">
          <mc:Choice Requires="x14">
            <control shapeId="4161" r:id="rId68" name="Check Box 65">
              <controlPr defaultSize="0" autoFill="0" autoLine="0" autoPict="0">
                <anchor moveWithCells="1">
                  <from>
                    <xdr:col>4</xdr:col>
                    <xdr:colOff>1706880</xdr:colOff>
                    <xdr:row>40</xdr:row>
                    <xdr:rowOff>30480</xdr:rowOff>
                  </from>
                  <to>
                    <xdr:col>4</xdr:col>
                    <xdr:colOff>2567940</xdr:colOff>
                    <xdr:row>40</xdr:row>
                    <xdr:rowOff>312420</xdr:rowOff>
                  </to>
                </anchor>
              </controlPr>
            </control>
          </mc:Choice>
        </mc:AlternateContent>
        <mc:AlternateContent xmlns:mc="http://schemas.openxmlformats.org/markup-compatibility/2006">
          <mc:Choice Requires="x14">
            <control shapeId="4162" r:id="rId69" name="Check Box 66">
              <controlPr defaultSize="0" autoFill="0" autoLine="0" autoPict="0">
                <anchor moveWithCells="1">
                  <from>
                    <xdr:col>4</xdr:col>
                    <xdr:colOff>1691640</xdr:colOff>
                    <xdr:row>40</xdr:row>
                    <xdr:rowOff>243840</xdr:rowOff>
                  </from>
                  <to>
                    <xdr:col>4</xdr:col>
                    <xdr:colOff>2491740</xdr:colOff>
                    <xdr:row>40</xdr:row>
                    <xdr:rowOff>548640</xdr:rowOff>
                  </to>
                </anchor>
              </controlPr>
            </control>
          </mc:Choice>
        </mc:AlternateContent>
        <mc:AlternateContent xmlns:mc="http://schemas.openxmlformats.org/markup-compatibility/2006">
          <mc:Choice Requires="x14">
            <control shapeId="4163" r:id="rId70" name="Check Box 67">
              <controlPr defaultSize="0" autoFill="0" autoLine="0" autoPict="0">
                <anchor moveWithCells="1">
                  <from>
                    <xdr:col>4</xdr:col>
                    <xdr:colOff>114300</xdr:colOff>
                    <xdr:row>41</xdr:row>
                    <xdr:rowOff>22860</xdr:rowOff>
                  </from>
                  <to>
                    <xdr:col>4</xdr:col>
                    <xdr:colOff>1348740</xdr:colOff>
                    <xdr:row>41</xdr:row>
                    <xdr:rowOff>312420</xdr:rowOff>
                  </to>
                </anchor>
              </controlPr>
            </control>
          </mc:Choice>
        </mc:AlternateContent>
        <mc:AlternateContent xmlns:mc="http://schemas.openxmlformats.org/markup-compatibility/2006">
          <mc:Choice Requires="x14">
            <control shapeId="4164" r:id="rId71" name="Check Box 68">
              <controlPr defaultSize="0" autoFill="0" autoLine="0" autoPict="0">
                <anchor moveWithCells="1">
                  <from>
                    <xdr:col>4</xdr:col>
                    <xdr:colOff>114300</xdr:colOff>
                    <xdr:row>41</xdr:row>
                    <xdr:rowOff>243840</xdr:rowOff>
                  </from>
                  <to>
                    <xdr:col>4</xdr:col>
                    <xdr:colOff>1432560</xdr:colOff>
                    <xdr:row>41</xdr:row>
                    <xdr:rowOff>548640</xdr:rowOff>
                  </to>
                </anchor>
              </controlPr>
            </control>
          </mc:Choice>
        </mc:AlternateContent>
        <mc:AlternateContent xmlns:mc="http://schemas.openxmlformats.org/markup-compatibility/2006">
          <mc:Choice Requires="x14">
            <control shapeId="4165" r:id="rId72" name="Check Box 69">
              <controlPr defaultSize="0" autoFill="0" autoLine="0" autoPict="0">
                <anchor moveWithCells="1">
                  <from>
                    <xdr:col>4</xdr:col>
                    <xdr:colOff>1706880</xdr:colOff>
                    <xdr:row>41</xdr:row>
                    <xdr:rowOff>30480</xdr:rowOff>
                  </from>
                  <to>
                    <xdr:col>4</xdr:col>
                    <xdr:colOff>2567940</xdr:colOff>
                    <xdr:row>41</xdr:row>
                    <xdr:rowOff>312420</xdr:rowOff>
                  </to>
                </anchor>
              </controlPr>
            </control>
          </mc:Choice>
        </mc:AlternateContent>
        <mc:AlternateContent xmlns:mc="http://schemas.openxmlformats.org/markup-compatibility/2006">
          <mc:Choice Requires="x14">
            <control shapeId="4166" r:id="rId73" name="Check Box 70">
              <controlPr defaultSize="0" autoFill="0" autoLine="0" autoPict="0">
                <anchor moveWithCells="1">
                  <from>
                    <xdr:col>4</xdr:col>
                    <xdr:colOff>1691640</xdr:colOff>
                    <xdr:row>41</xdr:row>
                    <xdr:rowOff>243840</xdr:rowOff>
                  </from>
                  <to>
                    <xdr:col>4</xdr:col>
                    <xdr:colOff>2491740</xdr:colOff>
                    <xdr:row>41</xdr:row>
                    <xdr:rowOff>548640</xdr:rowOff>
                  </to>
                </anchor>
              </controlPr>
            </control>
          </mc:Choice>
        </mc:AlternateContent>
        <mc:AlternateContent xmlns:mc="http://schemas.openxmlformats.org/markup-compatibility/2006">
          <mc:Choice Requires="x14">
            <control shapeId="4167" r:id="rId74" name="Check Box 71">
              <controlPr defaultSize="0" autoFill="0" autoLine="0" autoPict="0">
                <anchor moveWithCells="1">
                  <from>
                    <xdr:col>4</xdr:col>
                    <xdr:colOff>114300</xdr:colOff>
                    <xdr:row>42</xdr:row>
                    <xdr:rowOff>22860</xdr:rowOff>
                  </from>
                  <to>
                    <xdr:col>4</xdr:col>
                    <xdr:colOff>1348740</xdr:colOff>
                    <xdr:row>42</xdr:row>
                    <xdr:rowOff>312420</xdr:rowOff>
                  </to>
                </anchor>
              </controlPr>
            </control>
          </mc:Choice>
        </mc:AlternateContent>
        <mc:AlternateContent xmlns:mc="http://schemas.openxmlformats.org/markup-compatibility/2006">
          <mc:Choice Requires="x14">
            <control shapeId="4168" r:id="rId75" name="Check Box 72">
              <controlPr defaultSize="0" autoFill="0" autoLine="0" autoPict="0">
                <anchor moveWithCells="1">
                  <from>
                    <xdr:col>4</xdr:col>
                    <xdr:colOff>114300</xdr:colOff>
                    <xdr:row>42</xdr:row>
                    <xdr:rowOff>243840</xdr:rowOff>
                  </from>
                  <to>
                    <xdr:col>4</xdr:col>
                    <xdr:colOff>1432560</xdr:colOff>
                    <xdr:row>42</xdr:row>
                    <xdr:rowOff>548640</xdr:rowOff>
                  </to>
                </anchor>
              </controlPr>
            </control>
          </mc:Choice>
        </mc:AlternateContent>
        <mc:AlternateContent xmlns:mc="http://schemas.openxmlformats.org/markup-compatibility/2006">
          <mc:Choice Requires="x14">
            <control shapeId="4169" r:id="rId76" name="Check Box 73">
              <controlPr defaultSize="0" autoFill="0" autoLine="0" autoPict="0">
                <anchor moveWithCells="1">
                  <from>
                    <xdr:col>4</xdr:col>
                    <xdr:colOff>1706880</xdr:colOff>
                    <xdr:row>42</xdr:row>
                    <xdr:rowOff>30480</xdr:rowOff>
                  </from>
                  <to>
                    <xdr:col>4</xdr:col>
                    <xdr:colOff>2567940</xdr:colOff>
                    <xdr:row>42</xdr:row>
                    <xdr:rowOff>312420</xdr:rowOff>
                  </to>
                </anchor>
              </controlPr>
            </control>
          </mc:Choice>
        </mc:AlternateContent>
        <mc:AlternateContent xmlns:mc="http://schemas.openxmlformats.org/markup-compatibility/2006">
          <mc:Choice Requires="x14">
            <control shapeId="4170" r:id="rId77" name="Check Box 74">
              <controlPr defaultSize="0" autoFill="0" autoLine="0" autoPict="0">
                <anchor moveWithCells="1">
                  <from>
                    <xdr:col>4</xdr:col>
                    <xdr:colOff>1691640</xdr:colOff>
                    <xdr:row>42</xdr:row>
                    <xdr:rowOff>243840</xdr:rowOff>
                  </from>
                  <to>
                    <xdr:col>4</xdr:col>
                    <xdr:colOff>2491740</xdr:colOff>
                    <xdr:row>42</xdr:row>
                    <xdr:rowOff>548640</xdr:rowOff>
                  </to>
                </anchor>
              </controlPr>
            </control>
          </mc:Choice>
        </mc:AlternateContent>
        <mc:AlternateContent xmlns:mc="http://schemas.openxmlformats.org/markup-compatibility/2006">
          <mc:Choice Requires="x14">
            <control shapeId="4171" r:id="rId78" name="Check Box 75">
              <controlPr defaultSize="0" autoFill="0" autoLine="0" autoPict="0">
                <anchor moveWithCells="1">
                  <from>
                    <xdr:col>4</xdr:col>
                    <xdr:colOff>114300</xdr:colOff>
                    <xdr:row>43</xdr:row>
                    <xdr:rowOff>22860</xdr:rowOff>
                  </from>
                  <to>
                    <xdr:col>4</xdr:col>
                    <xdr:colOff>1348740</xdr:colOff>
                    <xdr:row>43</xdr:row>
                    <xdr:rowOff>312420</xdr:rowOff>
                  </to>
                </anchor>
              </controlPr>
            </control>
          </mc:Choice>
        </mc:AlternateContent>
        <mc:AlternateContent xmlns:mc="http://schemas.openxmlformats.org/markup-compatibility/2006">
          <mc:Choice Requires="x14">
            <control shapeId="4172" r:id="rId79" name="Check Box 76">
              <controlPr defaultSize="0" autoFill="0" autoLine="0" autoPict="0">
                <anchor moveWithCells="1">
                  <from>
                    <xdr:col>4</xdr:col>
                    <xdr:colOff>114300</xdr:colOff>
                    <xdr:row>43</xdr:row>
                    <xdr:rowOff>243840</xdr:rowOff>
                  </from>
                  <to>
                    <xdr:col>4</xdr:col>
                    <xdr:colOff>1432560</xdr:colOff>
                    <xdr:row>43</xdr:row>
                    <xdr:rowOff>548640</xdr:rowOff>
                  </to>
                </anchor>
              </controlPr>
            </control>
          </mc:Choice>
        </mc:AlternateContent>
        <mc:AlternateContent xmlns:mc="http://schemas.openxmlformats.org/markup-compatibility/2006">
          <mc:Choice Requires="x14">
            <control shapeId="4173" r:id="rId80" name="Check Box 77">
              <controlPr defaultSize="0" autoFill="0" autoLine="0" autoPict="0">
                <anchor moveWithCells="1">
                  <from>
                    <xdr:col>4</xdr:col>
                    <xdr:colOff>1706880</xdr:colOff>
                    <xdr:row>43</xdr:row>
                    <xdr:rowOff>30480</xdr:rowOff>
                  </from>
                  <to>
                    <xdr:col>4</xdr:col>
                    <xdr:colOff>2567940</xdr:colOff>
                    <xdr:row>43</xdr:row>
                    <xdr:rowOff>312420</xdr:rowOff>
                  </to>
                </anchor>
              </controlPr>
            </control>
          </mc:Choice>
        </mc:AlternateContent>
        <mc:AlternateContent xmlns:mc="http://schemas.openxmlformats.org/markup-compatibility/2006">
          <mc:Choice Requires="x14">
            <control shapeId="4174" r:id="rId81" name="Check Box 78">
              <controlPr defaultSize="0" autoFill="0" autoLine="0" autoPict="0">
                <anchor moveWithCells="1">
                  <from>
                    <xdr:col>4</xdr:col>
                    <xdr:colOff>1691640</xdr:colOff>
                    <xdr:row>43</xdr:row>
                    <xdr:rowOff>243840</xdr:rowOff>
                  </from>
                  <to>
                    <xdr:col>4</xdr:col>
                    <xdr:colOff>2491740</xdr:colOff>
                    <xdr:row>43</xdr:row>
                    <xdr:rowOff>548640</xdr:rowOff>
                  </to>
                </anchor>
              </controlPr>
            </control>
          </mc:Choice>
        </mc:AlternateContent>
        <mc:AlternateContent xmlns:mc="http://schemas.openxmlformats.org/markup-compatibility/2006">
          <mc:Choice Requires="x14">
            <control shapeId="4175" r:id="rId82" name="Check Box 79">
              <controlPr defaultSize="0" autoFill="0" autoLine="0" autoPict="0">
                <anchor moveWithCells="1">
                  <from>
                    <xdr:col>4</xdr:col>
                    <xdr:colOff>114300</xdr:colOff>
                    <xdr:row>44</xdr:row>
                    <xdr:rowOff>22860</xdr:rowOff>
                  </from>
                  <to>
                    <xdr:col>4</xdr:col>
                    <xdr:colOff>1348740</xdr:colOff>
                    <xdr:row>44</xdr:row>
                    <xdr:rowOff>312420</xdr:rowOff>
                  </to>
                </anchor>
              </controlPr>
            </control>
          </mc:Choice>
        </mc:AlternateContent>
        <mc:AlternateContent xmlns:mc="http://schemas.openxmlformats.org/markup-compatibility/2006">
          <mc:Choice Requires="x14">
            <control shapeId="4176" r:id="rId83" name="Check Box 80">
              <controlPr defaultSize="0" autoFill="0" autoLine="0" autoPict="0">
                <anchor moveWithCells="1">
                  <from>
                    <xdr:col>4</xdr:col>
                    <xdr:colOff>114300</xdr:colOff>
                    <xdr:row>44</xdr:row>
                    <xdr:rowOff>243840</xdr:rowOff>
                  </from>
                  <to>
                    <xdr:col>4</xdr:col>
                    <xdr:colOff>1432560</xdr:colOff>
                    <xdr:row>44</xdr:row>
                    <xdr:rowOff>548640</xdr:rowOff>
                  </to>
                </anchor>
              </controlPr>
            </control>
          </mc:Choice>
        </mc:AlternateContent>
        <mc:AlternateContent xmlns:mc="http://schemas.openxmlformats.org/markup-compatibility/2006">
          <mc:Choice Requires="x14">
            <control shapeId="4177" r:id="rId84" name="Check Box 81">
              <controlPr defaultSize="0" autoFill="0" autoLine="0" autoPict="0">
                <anchor moveWithCells="1">
                  <from>
                    <xdr:col>4</xdr:col>
                    <xdr:colOff>1706880</xdr:colOff>
                    <xdr:row>44</xdr:row>
                    <xdr:rowOff>30480</xdr:rowOff>
                  </from>
                  <to>
                    <xdr:col>4</xdr:col>
                    <xdr:colOff>2567940</xdr:colOff>
                    <xdr:row>44</xdr:row>
                    <xdr:rowOff>312420</xdr:rowOff>
                  </to>
                </anchor>
              </controlPr>
            </control>
          </mc:Choice>
        </mc:AlternateContent>
        <mc:AlternateContent xmlns:mc="http://schemas.openxmlformats.org/markup-compatibility/2006">
          <mc:Choice Requires="x14">
            <control shapeId="4178" r:id="rId85" name="Check Box 82">
              <controlPr defaultSize="0" autoFill="0" autoLine="0" autoPict="0">
                <anchor moveWithCells="1">
                  <from>
                    <xdr:col>4</xdr:col>
                    <xdr:colOff>1691640</xdr:colOff>
                    <xdr:row>44</xdr:row>
                    <xdr:rowOff>243840</xdr:rowOff>
                  </from>
                  <to>
                    <xdr:col>4</xdr:col>
                    <xdr:colOff>2491740</xdr:colOff>
                    <xdr:row>44</xdr:row>
                    <xdr:rowOff>548640</xdr:rowOff>
                  </to>
                </anchor>
              </controlPr>
            </control>
          </mc:Choice>
        </mc:AlternateContent>
        <mc:AlternateContent xmlns:mc="http://schemas.openxmlformats.org/markup-compatibility/2006">
          <mc:Choice Requires="x14">
            <control shapeId="4179" r:id="rId86" name="Check Box 83">
              <controlPr defaultSize="0" autoFill="0" autoLine="0" autoPict="0">
                <anchor moveWithCells="1">
                  <from>
                    <xdr:col>4</xdr:col>
                    <xdr:colOff>114300</xdr:colOff>
                    <xdr:row>45</xdr:row>
                    <xdr:rowOff>22860</xdr:rowOff>
                  </from>
                  <to>
                    <xdr:col>4</xdr:col>
                    <xdr:colOff>1348740</xdr:colOff>
                    <xdr:row>45</xdr:row>
                    <xdr:rowOff>312420</xdr:rowOff>
                  </to>
                </anchor>
              </controlPr>
            </control>
          </mc:Choice>
        </mc:AlternateContent>
        <mc:AlternateContent xmlns:mc="http://schemas.openxmlformats.org/markup-compatibility/2006">
          <mc:Choice Requires="x14">
            <control shapeId="4180" r:id="rId87" name="Check Box 84">
              <controlPr defaultSize="0" autoFill="0" autoLine="0" autoPict="0">
                <anchor moveWithCells="1">
                  <from>
                    <xdr:col>4</xdr:col>
                    <xdr:colOff>114300</xdr:colOff>
                    <xdr:row>45</xdr:row>
                    <xdr:rowOff>243840</xdr:rowOff>
                  </from>
                  <to>
                    <xdr:col>4</xdr:col>
                    <xdr:colOff>1432560</xdr:colOff>
                    <xdr:row>45</xdr:row>
                    <xdr:rowOff>548640</xdr:rowOff>
                  </to>
                </anchor>
              </controlPr>
            </control>
          </mc:Choice>
        </mc:AlternateContent>
        <mc:AlternateContent xmlns:mc="http://schemas.openxmlformats.org/markup-compatibility/2006">
          <mc:Choice Requires="x14">
            <control shapeId="4181" r:id="rId88" name="Check Box 85">
              <controlPr defaultSize="0" autoFill="0" autoLine="0" autoPict="0">
                <anchor moveWithCells="1">
                  <from>
                    <xdr:col>4</xdr:col>
                    <xdr:colOff>1706880</xdr:colOff>
                    <xdr:row>45</xdr:row>
                    <xdr:rowOff>30480</xdr:rowOff>
                  </from>
                  <to>
                    <xdr:col>4</xdr:col>
                    <xdr:colOff>2567940</xdr:colOff>
                    <xdr:row>45</xdr:row>
                    <xdr:rowOff>312420</xdr:rowOff>
                  </to>
                </anchor>
              </controlPr>
            </control>
          </mc:Choice>
        </mc:AlternateContent>
        <mc:AlternateContent xmlns:mc="http://schemas.openxmlformats.org/markup-compatibility/2006">
          <mc:Choice Requires="x14">
            <control shapeId="4182" r:id="rId89" name="Check Box 86">
              <controlPr defaultSize="0" autoFill="0" autoLine="0" autoPict="0">
                <anchor moveWithCells="1">
                  <from>
                    <xdr:col>4</xdr:col>
                    <xdr:colOff>1691640</xdr:colOff>
                    <xdr:row>45</xdr:row>
                    <xdr:rowOff>243840</xdr:rowOff>
                  </from>
                  <to>
                    <xdr:col>4</xdr:col>
                    <xdr:colOff>2491740</xdr:colOff>
                    <xdr:row>45</xdr:row>
                    <xdr:rowOff>548640</xdr:rowOff>
                  </to>
                </anchor>
              </controlPr>
            </control>
          </mc:Choice>
        </mc:AlternateContent>
        <mc:AlternateContent xmlns:mc="http://schemas.openxmlformats.org/markup-compatibility/2006">
          <mc:Choice Requires="x14">
            <control shapeId="4183" r:id="rId90" name="Check Box 87">
              <controlPr defaultSize="0" autoFill="0" autoLine="0" autoPict="0">
                <anchor moveWithCells="1">
                  <from>
                    <xdr:col>4</xdr:col>
                    <xdr:colOff>114300</xdr:colOff>
                    <xdr:row>46</xdr:row>
                    <xdr:rowOff>22860</xdr:rowOff>
                  </from>
                  <to>
                    <xdr:col>4</xdr:col>
                    <xdr:colOff>1348740</xdr:colOff>
                    <xdr:row>46</xdr:row>
                    <xdr:rowOff>312420</xdr:rowOff>
                  </to>
                </anchor>
              </controlPr>
            </control>
          </mc:Choice>
        </mc:AlternateContent>
        <mc:AlternateContent xmlns:mc="http://schemas.openxmlformats.org/markup-compatibility/2006">
          <mc:Choice Requires="x14">
            <control shapeId="4184" r:id="rId91" name="Check Box 88">
              <controlPr defaultSize="0" autoFill="0" autoLine="0" autoPict="0">
                <anchor moveWithCells="1">
                  <from>
                    <xdr:col>4</xdr:col>
                    <xdr:colOff>114300</xdr:colOff>
                    <xdr:row>46</xdr:row>
                    <xdr:rowOff>243840</xdr:rowOff>
                  </from>
                  <to>
                    <xdr:col>4</xdr:col>
                    <xdr:colOff>1432560</xdr:colOff>
                    <xdr:row>46</xdr:row>
                    <xdr:rowOff>548640</xdr:rowOff>
                  </to>
                </anchor>
              </controlPr>
            </control>
          </mc:Choice>
        </mc:AlternateContent>
        <mc:AlternateContent xmlns:mc="http://schemas.openxmlformats.org/markup-compatibility/2006">
          <mc:Choice Requires="x14">
            <control shapeId="4185" r:id="rId92" name="Check Box 89">
              <controlPr defaultSize="0" autoFill="0" autoLine="0" autoPict="0">
                <anchor moveWithCells="1">
                  <from>
                    <xdr:col>4</xdr:col>
                    <xdr:colOff>1706880</xdr:colOff>
                    <xdr:row>46</xdr:row>
                    <xdr:rowOff>30480</xdr:rowOff>
                  </from>
                  <to>
                    <xdr:col>4</xdr:col>
                    <xdr:colOff>2567940</xdr:colOff>
                    <xdr:row>46</xdr:row>
                    <xdr:rowOff>312420</xdr:rowOff>
                  </to>
                </anchor>
              </controlPr>
            </control>
          </mc:Choice>
        </mc:AlternateContent>
        <mc:AlternateContent xmlns:mc="http://schemas.openxmlformats.org/markup-compatibility/2006">
          <mc:Choice Requires="x14">
            <control shapeId="4186" r:id="rId93" name="Check Box 90">
              <controlPr defaultSize="0" autoFill="0" autoLine="0" autoPict="0">
                <anchor moveWithCells="1">
                  <from>
                    <xdr:col>4</xdr:col>
                    <xdr:colOff>1691640</xdr:colOff>
                    <xdr:row>46</xdr:row>
                    <xdr:rowOff>243840</xdr:rowOff>
                  </from>
                  <to>
                    <xdr:col>4</xdr:col>
                    <xdr:colOff>2491740</xdr:colOff>
                    <xdr:row>46</xdr:row>
                    <xdr:rowOff>548640</xdr:rowOff>
                  </to>
                </anchor>
              </controlPr>
            </control>
          </mc:Choice>
        </mc:AlternateContent>
        <mc:AlternateContent xmlns:mc="http://schemas.openxmlformats.org/markup-compatibility/2006">
          <mc:Choice Requires="x14">
            <control shapeId="4187" r:id="rId94" name="Check Box 91">
              <controlPr defaultSize="0" autoFill="0" autoLine="0" autoPict="0">
                <anchor moveWithCells="1">
                  <from>
                    <xdr:col>4</xdr:col>
                    <xdr:colOff>114300</xdr:colOff>
                    <xdr:row>47</xdr:row>
                    <xdr:rowOff>22860</xdr:rowOff>
                  </from>
                  <to>
                    <xdr:col>4</xdr:col>
                    <xdr:colOff>1348740</xdr:colOff>
                    <xdr:row>47</xdr:row>
                    <xdr:rowOff>312420</xdr:rowOff>
                  </to>
                </anchor>
              </controlPr>
            </control>
          </mc:Choice>
        </mc:AlternateContent>
        <mc:AlternateContent xmlns:mc="http://schemas.openxmlformats.org/markup-compatibility/2006">
          <mc:Choice Requires="x14">
            <control shapeId="4188" r:id="rId95" name="Check Box 92">
              <controlPr defaultSize="0" autoFill="0" autoLine="0" autoPict="0">
                <anchor moveWithCells="1">
                  <from>
                    <xdr:col>4</xdr:col>
                    <xdr:colOff>114300</xdr:colOff>
                    <xdr:row>47</xdr:row>
                    <xdr:rowOff>243840</xdr:rowOff>
                  </from>
                  <to>
                    <xdr:col>4</xdr:col>
                    <xdr:colOff>1432560</xdr:colOff>
                    <xdr:row>47</xdr:row>
                    <xdr:rowOff>548640</xdr:rowOff>
                  </to>
                </anchor>
              </controlPr>
            </control>
          </mc:Choice>
        </mc:AlternateContent>
        <mc:AlternateContent xmlns:mc="http://schemas.openxmlformats.org/markup-compatibility/2006">
          <mc:Choice Requires="x14">
            <control shapeId="4189" r:id="rId96" name="Check Box 93">
              <controlPr defaultSize="0" autoFill="0" autoLine="0" autoPict="0">
                <anchor moveWithCells="1">
                  <from>
                    <xdr:col>4</xdr:col>
                    <xdr:colOff>1706880</xdr:colOff>
                    <xdr:row>47</xdr:row>
                    <xdr:rowOff>30480</xdr:rowOff>
                  </from>
                  <to>
                    <xdr:col>4</xdr:col>
                    <xdr:colOff>2567940</xdr:colOff>
                    <xdr:row>47</xdr:row>
                    <xdr:rowOff>312420</xdr:rowOff>
                  </to>
                </anchor>
              </controlPr>
            </control>
          </mc:Choice>
        </mc:AlternateContent>
        <mc:AlternateContent xmlns:mc="http://schemas.openxmlformats.org/markup-compatibility/2006">
          <mc:Choice Requires="x14">
            <control shapeId="4190" r:id="rId97" name="Check Box 94">
              <controlPr defaultSize="0" autoFill="0" autoLine="0" autoPict="0">
                <anchor moveWithCells="1">
                  <from>
                    <xdr:col>4</xdr:col>
                    <xdr:colOff>1691640</xdr:colOff>
                    <xdr:row>47</xdr:row>
                    <xdr:rowOff>243840</xdr:rowOff>
                  </from>
                  <to>
                    <xdr:col>4</xdr:col>
                    <xdr:colOff>2491740</xdr:colOff>
                    <xdr:row>47</xdr:row>
                    <xdr:rowOff>548640</xdr:rowOff>
                  </to>
                </anchor>
              </controlPr>
            </control>
          </mc:Choice>
        </mc:AlternateContent>
        <mc:AlternateContent xmlns:mc="http://schemas.openxmlformats.org/markup-compatibility/2006">
          <mc:Choice Requires="x14">
            <control shapeId="4191" r:id="rId98" name="Check Box 95">
              <controlPr defaultSize="0" autoFill="0" autoLine="0" autoPict="0">
                <anchor moveWithCells="1">
                  <from>
                    <xdr:col>4</xdr:col>
                    <xdr:colOff>114300</xdr:colOff>
                    <xdr:row>48</xdr:row>
                    <xdr:rowOff>22860</xdr:rowOff>
                  </from>
                  <to>
                    <xdr:col>4</xdr:col>
                    <xdr:colOff>1348740</xdr:colOff>
                    <xdr:row>48</xdr:row>
                    <xdr:rowOff>312420</xdr:rowOff>
                  </to>
                </anchor>
              </controlPr>
            </control>
          </mc:Choice>
        </mc:AlternateContent>
        <mc:AlternateContent xmlns:mc="http://schemas.openxmlformats.org/markup-compatibility/2006">
          <mc:Choice Requires="x14">
            <control shapeId="4192" r:id="rId99" name="Check Box 96">
              <controlPr defaultSize="0" autoFill="0" autoLine="0" autoPict="0">
                <anchor moveWithCells="1">
                  <from>
                    <xdr:col>4</xdr:col>
                    <xdr:colOff>114300</xdr:colOff>
                    <xdr:row>48</xdr:row>
                    <xdr:rowOff>243840</xdr:rowOff>
                  </from>
                  <to>
                    <xdr:col>4</xdr:col>
                    <xdr:colOff>1432560</xdr:colOff>
                    <xdr:row>48</xdr:row>
                    <xdr:rowOff>548640</xdr:rowOff>
                  </to>
                </anchor>
              </controlPr>
            </control>
          </mc:Choice>
        </mc:AlternateContent>
        <mc:AlternateContent xmlns:mc="http://schemas.openxmlformats.org/markup-compatibility/2006">
          <mc:Choice Requires="x14">
            <control shapeId="4193" r:id="rId100" name="Check Box 97">
              <controlPr defaultSize="0" autoFill="0" autoLine="0" autoPict="0">
                <anchor moveWithCells="1">
                  <from>
                    <xdr:col>4</xdr:col>
                    <xdr:colOff>1706880</xdr:colOff>
                    <xdr:row>48</xdr:row>
                    <xdr:rowOff>30480</xdr:rowOff>
                  </from>
                  <to>
                    <xdr:col>4</xdr:col>
                    <xdr:colOff>2567940</xdr:colOff>
                    <xdr:row>48</xdr:row>
                    <xdr:rowOff>312420</xdr:rowOff>
                  </to>
                </anchor>
              </controlPr>
            </control>
          </mc:Choice>
        </mc:AlternateContent>
        <mc:AlternateContent xmlns:mc="http://schemas.openxmlformats.org/markup-compatibility/2006">
          <mc:Choice Requires="x14">
            <control shapeId="4194" r:id="rId101" name="Check Box 98">
              <controlPr defaultSize="0" autoFill="0" autoLine="0" autoPict="0">
                <anchor moveWithCells="1">
                  <from>
                    <xdr:col>4</xdr:col>
                    <xdr:colOff>1691640</xdr:colOff>
                    <xdr:row>48</xdr:row>
                    <xdr:rowOff>243840</xdr:rowOff>
                  </from>
                  <to>
                    <xdr:col>4</xdr:col>
                    <xdr:colOff>2491740</xdr:colOff>
                    <xdr:row>48</xdr:row>
                    <xdr:rowOff>548640</xdr:rowOff>
                  </to>
                </anchor>
              </controlPr>
            </control>
          </mc:Choice>
        </mc:AlternateContent>
        <mc:AlternateContent xmlns:mc="http://schemas.openxmlformats.org/markup-compatibility/2006">
          <mc:Choice Requires="x14">
            <control shapeId="4195" r:id="rId102" name="Check Box 99">
              <controlPr defaultSize="0" autoFill="0" autoLine="0" autoPict="0">
                <anchor moveWithCells="1">
                  <from>
                    <xdr:col>4</xdr:col>
                    <xdr:colOff>114300</xdr:colOff>
                    <xdr:row>49</xdr:row>
                    <xdr:rowOff>22860</xdr:rowOff>
                  </from>
                  <to>
                    <xdr:col>4</xdr:col>
                    <xdr:colOff>1348740</xdr:colOff>
                    <xdr:row>49</xdr:row>
                    <xdr:rowOff>312420</xdr:rowOff>
                  </to>
                </anchor>
              </controlPr>
            </control>
          </mc:Choice>
        </mc:AlternateContent>
        <mc:AlternateContent xmlns:mc="http://schemas.openxmlformats.org/markup-compatibility/2006">
          <mc:Choice Requires="x14">
            <control shapeId="4196" r:id="rId103" name="Check Box 100">
              <controlPr defaultSize="0" autoFill="0" autoLine="0" autoPict="0">
                <anchor moveWithCells="1">
                  <from>
                    <xdr:col>4</xdr:col>
                    <xdr:colOff>114300</xdr:colOff>
                    <xdr:row>49</xdr:row>
                    <xdr:rowOff>243840</xdr:rowOff>
                  </from>
                  <to>
                    <xdr:col>4</xdr:col>
                    <xdr:colOff>1432560</xdr:colOff>
                    <xdr:row>49</xdr:row>
                    <xdr:rowOff>548640</xdr:rowOff>
                  </to>
                </anchor>
              </controlPr>
            </control>
          </mc:Choice>
        </mc:AlternateContent>
        <mc:AlternateContent xmlns:mc="http://schemas.openxmlformats.org/markup-compatibility/2006">
          <mc:Choice Requires="x14">
            <control shapeId="4197" r:id="rId104" name="Check Box 101">
              <controlPr defaultSize="0" autoFill="0" autoLine="0" autoPict="0">
                <anchor moveWithCells="1">
                  <from>
                    <xdr:col>4</xdr:col>
                    <xdr:colOff>1706880</xdr:colOff>
                    <xdr:row>49</xdr:row>
                    <xdr:rowOff>30480</xdr:rowOff>
                  </from>
                  <to>
                    <xdr:col>4</xdr:col>
                    <xdr:colOff>2567940</xdr:colOff>
                    <xdr:row>49</xdr:row>
                    <xdr:rowOff>312420</xdr:rowOff>
                  </to>
                </anchor>
              </controlPr>
            </control>
          </mc:Choice>
        </mc:AlternateContent>
        <mc:AlternateContent xmlns:mc="http://schemas.openxmlformats.org/markup-compatibility/2006">
          <mc:Choice Requires="x14">
            <control shapeId="4198" r:id="rId105" name="Check Box 102">
              <controlPr defaultSize="0" autoFill="0" autoLine="0" autoPict="0">
                <anchor moveWithCells="1">
                  <from>
                    <xdr:col>4</xdr:col>
                    <xdr:colOff>1691640</xdr:colOff>
                    <xdr:row>49</xdr:row>
                    <xdr:rowOff>243840</xdr:rowOff>
                  </from>
                  <to>
                    <xdr:col>4</xdr:col>
                    <xdr:colOff>2491740</xdr:colOff>
                    <xdr:row>49</xdr:row>
                    <xdr:rowOff>548640</xdr:rowOff>
                  </to>
                </anchor>
              </controlPr>
            </control>
          </mc:Choice>
        </mc:AlternateContent>
        <mc:AlternateContent xmlns:mc="http://schemas.openxmlformats.org/markup-compatibility/2006">
          <mc:Choice Requires="x14">
            <control shapeId="4199" r:id="rId106" name="Check Box 103">
              <controlPr defaultSize="0" autoFill="0" autoLine="0" autoPict="0">
                <anchor moveWithCells="1">
                  <from>
                    <xdr:col>4</xdr:col>
                    <xdr:colOff>114300</xdr:colOff>
                    <xdr:row>50</xdr:row>
                    <xdr:rowOff>22860</xdr:rowOff>
                  </from>
                  <to>
                    <xdr:col>4</xdr:col>
                    <xdr:colOff>1348740</xdr:colOff>
                    <xdr:row>50</xdr:row>
                    <xdr:rowOff>312420</xdr:rowOff>
                  </to>
                </anchor>
              </controlPr>
            </control>
          </mc:Choice>
        </mc:AlternateContent>
        <mc:AlternateContent xmlns:mc="http://schemas.openxmlformats.org/markup-compatibility/2006">
          <mc:Choice Requires="x14">
            <control shapeId="4200" r:id="rId107" name="Check Box 104">
              <controlPr defaultSize="0" autoFill="0" autoLine="0" autoPict="0">
                <anchor moveWithCells="1">
                  <from>
                    <xdr:col>4</xdr:col>
                    <xdr:colOff>114300</xdr:colOff>
                    <xdr:row>50</xdr:row>
                    <xdr:rowOff>243840</xdr:rowOff>
                  </from>
                  <to>
                    <xdr:col>4</xdr:col>
                    <xdr:colOff>1432560</xdr:colOff>
                    <xdr:row>50</xdr:row>
                    <xdr:rowOff>548640</xdr:rowOff>
                  </to>
                </anchor>
              </controlPr>
            </control>
          </mc:Choice>
        </mc:AlternateContent>
        <mc:AlternateContent xmlns:mc="http://schemas.openxmlformats.org/markup-compatibility/2006">
          <mc:Choice Requires="x14">
            <control shapeId="4201" r:id="rId108" name="Check Box 105">
              <controlPr defaultSize="0" autoFill="0" autoLine="0" autoPict="0">
                <anchor moveWithCells="1">
                  <from>
                    <xdr:col>4</xdr:col>
                    <xdr:colOff>1706880</xdr:colOff>
                    <xdr:row>50</xdr:row>
                    <xdr:rowOff>30480</xdr:rowOff>
                  </from>
                  <to>
                    <xdr:col>4</xdr:col>
                    <xdr:colOff>2567940</xdr:colOff>
                    <xdr:row>50</xdr:row>
                    <xdr:rowOff>312420</xdr:rowOff>
                  </to>
                </anchor>
              </controlPr>
            </control>
          </mc:Choice>
        </mc:AlternateContent>
        <mc:AlternateContent xmlns:mc="http://schemas.openxmlformats.org/markup-compatibility/2006">
          <mc:Choice Requires="x14">
            <control shapeId="4202" r:id="rId109" name="Check Box 106">
              <controlPr defaultSize="0" autoFill="0" autoLine="0" autoPict="0">
                <anchor moveWithCells="1">
                  <from>
                    <xdr:col>4</xdr:col>
                    <xdr:colOff>1691640</xdr:colOff>
                    <xdr:row>50</xdr:row>
                    <xdr:rowOff>243840</xdr:rowOff>
                  </from>
                  <to>
                    <xdr:col>4</xdr:col>
                    <xdr:colOff>2491740</xdr:colOff>
                    <xdr:row>50</xdr:row>
                    <xdr:rowOff>548640</xdr:rowOff>
                  </to>
                </anchor>
              </controlPr>
            </control>
          </mc:Choice>
        </mc:AlternateContent>
        <mc:AlternateContent xmlns:mc="http://schemas.openxmlformats.org/markup-compatibility/2006">
          <mc:Choice Requires="x14">
            <control shapeId="4203" r:id="rId110" name="Check Box 107">
              <controlPr defaultSize="0" autoFill="0" autoLine="0" autoPict="0">
                <anchor moveWithCells="1">
                  <from>
                    <xdr:col>4</xdr:col>
                    <xdr:colOff>114300</xdr:colOff>
                    <xdr:row>51</xdr:row>
                    <xdr:rowOff>22860</xdr:rowOff>
                  </from>
                  <to>
                    <xdr:col>4</xdr:col>
                    <xdr:colOff>1348740</xdr:colOff>
                    <xdr:row>51</xdr:row>
                    <xdr:rowOff>312420</xdr:rowOff>
                  </to>
                </anchor>
              </controlPr>
            </control>
          </mc:Choice>
        </mc:AlternateContent>
        <mc:AlternateContent xmlns:mc="http://schemas.openxmlformats.org/markup-compatibility/2006">
          <mc:Choice Requires="x14">
            <control shapeId="4204" r:id="rId111" name="Check Box 108">
              <controlPr defaultSize="0" autoFill="0" autoLine="0" autoPict="0">
                <anchor moveWithCells="1">
                  <from>
                    <xdr:col>4</xdr:col>
                    <xdr:colOff>114300</xdr:colOff>
                    <xdr:row>51</xdr:row>
                    <xdr:rowOff>243840</xdr:rowOff>
                  </from>
                  <to>
                    <xdr:col>4</xdr:col>
                    <xdr:colOff>1432560</xdr:colOff>
                    <xdr:row>51</xdr:row>
                    <xdr:rowOff>548640</xdr:rowOff>
                  </to>
                </anchor>
              </controlPr>
            </control>
          </mc:Choice>
        </mc:AlternateContent>
        <mc:AlternateContent xmlns:mc="http://schemas.openxmlformats.org/markup-compatibility/2006">
          <mc:Choice Requires="x14">
            <control shapeId="4205" r:id="rId112" name="Check Box 109">
              <controlPr defaultSize="0" autoFill="0" autoLine="0" autoPict="0">
                <anchor moveWithCells="1">
                  <from>
                    <xdr:col>4</xdr:col>
                    <xdr:colOff>1706880</xdr:colOff>
                    <xdr:row>51</xdr:row>
                    <xdr:rowOff>30480</xdr:rowOff>
                  </from>
                  <to>
                    <xdr:col>4</xdr:col>
                    <xdr:colOff>2567940</xdr:colOff>
                    <xdr:row>51</xdr:row>
                    <xdr:rowOff>312420</xdr:rowOff>
                  </to>
                </anchor>
              </controlPr>
            </control>
          </mc:Choice>
        </mc:AlternateContent>
        <mc:AlternateContent xmlns:mc="http://schemas.openxmlformats.org/markup-compatibility/2006">
          <mc:Choice Requires="x14">
            <control shapeId="4206" r:id="rId113" name="Check Box 110">
              <controlPr defaultSize="0" autoFill="0" autoLine="0" autoPict="0">
                <anchor moveWithCells="1">
                  <from>
                    <xdr:col>4</xdr:col>
                    <xdr:colOff>1691640</xdr:colOff>
                    <xdr:row>51</xdr:row>
                    <xdr:rowOff>243840</xdr:rowOff>
                  </from>
                  <to>
                    <xdr:col>4</xdr:col>
                    <xdr:colOff>2491740</xdr:colOff>
                    <xdr:row>51</xdr:row>
                    <xdr:rowOff>548640</xdr:rowOff>
                  </to>
                </anchor>
              </controlPr>
            </control>
          </mc:Choice>
        </mc:AlternateContent>
        <mc:AlternateContent xmlns:mc="http://schemas.openxmlformats.org/markup-compatibility/2006">
          <mc:Choice Requires="x14">
            <control shapeId="4207" r:id="rId114" name="Check Box 111">
              <controlPr defaultSize="0" autoFill="0" autoLine="0" autoPict="0">
                <anchor moveWithCells="1">
                  <from>
                    <xdr:col>4</xdr:col>
                    <xdr:colOff>114300</xdr:colOff>
                    <xdr:row>52</xdr:row>
                    <xdr:rowOff>22860</xdr:rowOff>
                  </from>
                  <to>
                    <xdr:col>4</xdr:col>
                    <xdr:colOff>1348740</xdr:colOff>
                    <xdr:row>52</xdr:row>
                    <xdr:rowOff>312420</xdr:rowOff>
                  </to>
                </anchor>
              </controlPr>
            </control>
          </mc:Choice>
        </mc:AlternateContent>
        <mc:AlternateContent xmlns:mc="http://schemas.openxmlformats.org/markup-compatibility/2006">
          <mc:Choice Requires="x14">
            <control shapeId="4208" r:id="rId115" name="Check Box 112">
              <controlPr defaultSize="0" autoFill="0" autoLine="0" autoPict="0">
                <anchor moveWithCells="1">
                  <from>
                    <xdr:col>4</xdr:col>
                    <xdr:colOff>114300</xdr:colOff>
                    <xdr:row>52</xdr:row>
                    <xdr:rowOff>243840</xdr:rowOff>
                  </from>
                  <to>
                    <xdr:col>4</xdr:col>
                    <xdr:colOff>1432560</xdr:colOff>
                    <xdr:row>52</xdr:row>
                    <xdr:rowOff>548640</xdr:rowOff>
                  </to>
                </anchor>
              </controlPr>
            </control>
          </mc:Choice>
        </mc:AlternateContent>
        <mc:AlternateContent xmlns:mc="http://schemas.openxmlformats.org/markup-compatibility/2006">
          <mc:Choice Requires="x14">
            <control shapeId="4209" r:id="rId116" name="Check Box 113">
              <controlPr defaultSize="0" autoFill="0" autoLine="0" autoPict="0">
                <anchor moveWithCells="1">
                  <from>
                    <xdr:col>4</xdr:col>
                    <xdr:colOff>1706880</xdr:colOff>
                    <xdr:row>52</xdr:row>
                    <xdr:rowOff>30480</xdr:rowOff>
                  </from>
                  <to>
                    <xdr:col>4</xdr:col>
                    <xdr:colOff>2567940</xdr:colOff>
                    <xdr:row>52</xdr:row>
                    <xdr:rowOff>312420</xdr:rowOff>
                  </to>
                </anchor>
              </controlPr>
            </control>
          </mc:Choice>
        </mc:AlternateContent>
        <mc:AlternateContent xmlns:mc="http://schemas.openxmlformats.org/markup-compatibility/2006">
          <mc:Choice Requires="x14">
            <control shapeId="4210" r:id="rId117" name="Check Box 114">
              <controlPr defaultSize="0" autoFill="0" autoLine="0" autoPict="0">
                <anchor moveWithCells="1">
                  <from>
                    <xdr:col>4</xdr:col>
                    <xdr:colOff>1691640</xdr:colOff>
                    <xdr:row>52</xdr:row>
                    <xdr:rowOff>243840</xdr:rowOff>
                  </from>
                  <to>
                    <xdr:col>4</xdr:col>
                    <xdr:colOff>2491740</xdr:colOff>
                    <xdr:row>52</xdr:row>
                    <xdr:rowOff>548640</xdr:rowOff>
                  </to>
                </anchor>
              </controlPr>
            </control>
          </mc:Choice>
        </mc:AlternateContent>
        <mc:AlternateContent xmlns:mc="http://schemas.openxmlformats.org/markup-compatibility/2006">
          <mc:Choice Requires="x14">
            <control shapeId="4211" r:id="rId118" name="Check Box 115">
              <controlPr defaultSize="0" autoFill="0" autoLine="0" autoPict="0">
                <anchor moveWithCells="1">
                  <from>
                    <xdr:col>4</xdr:col>
                    <xdr:colOff>114300</xdr:colOff>
                    <xdr:row>53</xdr:row>
                    <xdr:rowOff>22860</xdr:rowOff>
                  </from>
                  <to>
                    <xdr:col>4</xdr:col>
                    <xdr:colOff>1348740</xdr:colOff>
                    <xdr:row>53</xdr:row>
                    <xdr:rowOff>312420</xdr:rowOff>
                  </to>
                </anchor>
              </controlPr>
            </control>
          </mc:Choice>
        </mc:AlternateContent>
        <mc:AlternateContent xmlns:mc="http://schemas.openxmlformats.org/markup-compatibility/2006">
          <mc:Choice Requires="x14">
            <control shapeId="4212" r:id="rId119" name="Check Box 116">
              <controlPr defaultSize="0" autoFill="0" autoLine="0" autoPict="0">
                <anchor moveWithCells="1">
                  <from>
                    <xdr:col>4</xdr:col>
                    <xdr:colOff>114300</xdr:colOff>
                    <xdr:row>53</xdr:row>
                    <xdr:rowOff>243840</xdr:rowOff>
                  </from>
                  <to>
                    <xdr:col>4</xdr:col>
                    <xdr:colOff>1432560</xdr:colOff>
                    <xdr:row>53</xdr:row>
                    <xdr:rowOff>548640</xdr:rowOff>
                  </to>
                </anchor>
              </controlPr>
            </control>
          </mc:Choice>
        </mc:AlternateContent>
        <mc:AlternateContent xmlns:mc="http://schemas.openxmlformats.org/markup-compatibility/2006">
          <mc:Choice Requires="x14">
            <control shapeId="4213" r:id="rId120" name="Check Box 117">
              <controlPr defaultSize="0" autoFill="0" autoLine="0" autoPict="0">
                <anchor moveWithCells="1">
                  <from>
                    <xdr:col>4</xdr:col>
                    <xdr:colOff>1706880</xdr:colOff>
                    <xdr:row>53</xdr:row>
                    <xdr:rowOff>30480</xdr:rowOff>
                  </from>
                  <to>
                    <xdr:col>4</xdr:col>
                    <xdr:colOff>2567940</xdr:colOff>
                    <xdr:row>53</xdr:row>
                    <xdr:rowOff>312420</xdr:rowOff>
                  </to>
                </anchor>
              </controlPr>
            </control>
          </mc:Choice>
        </mc:AlternateContent>
        <mc:AlternateContent xmlns:mc="http://schemas.openxmlformats.org/markup-compatibility/2006">
          <mc:Choice Requires="x14">
            <control shapeId="4214" r:id="rId121" name="Check Box 118">
              <controlPr defaultSize="0" autoFill="0" autoLine="0" autoPict="0">
                <anchor moveWithCells="1">
                  <from>
                    <xdr:col>4</xdr:col>
                    <xdr:colOff>1691640</xdr:colOff>
                    <xdr:row>53</xdr:row>
                    <xdr:rowOff>243840</xdr:rowOff>
                  </from>
                  <to>
                    <xdr:col>4</xdr:col>
                    <xdr:colOff>2491740</xdr:colOff>
                    <xdr:row>53</xdr:row>
                    <xdr:rowOff>548640</xdr:rowOff>
                  </to>
                </anchor>
              </controlPr>
            </control>
          </mc:Choice>
        </mc:AlternateContent>
        <mc:AlternateContent xmlns:mc="http://schemas.openxmlformats.org/markup-compatibility/2006">
          <mc:Choice Requires="x14">
            <control shapeId="4215" r:id="rId122" name="Check Box 119">
              <controlPr defaultSize="0" autoFill="0" autoLine="0" autoPict="0">
                <anchor moveWithCells="1">
                  <from>
                    <xdr:col>4</xdr:col>
                    <xdr:colOff>114300</xdr:colOff>
                    <xdr:row>54</xdr:row>
                    <xdr:rowOff>22860</xdr:rowOff>
                  </from>
                  <to>
                    <xdr:col>4</xdr:col>
                    <xdr:colOff>1348740</xdr:colOff>
                    <xdr:row>54</xdr:row>
                    <xdr:rowOff>312420</xdr:rowOff>
                  </to>
                </anchor>
              </controlPr>
            </control>
          </mc:Choice>
        </mc:AlternateContent>
        <mc:AlternateContent xmlns:mc="http://schemas.openxmlformats.org/markup-compatibility/2006">
          <mc:Choice Requires="x14">
            <control shapeId="4216" r:id="rId123" name="Check Box 120">
              <controlPr defaultSize="0" autoFill="0" autoLine="0" autoPict="0">
                <anchor moveWithCells="1">
                  <from>
                    <xdr:col>4</xdr:col>
                    <xdr:colOff>114300</xdr:colOff>
                    <xdr:row>54</xdr:row>
                    <xdr:rowOff>243840</xdr:rowOff>
                  </from>
                  <to>
                    <xdr:col>4</xdr:col>
                    <xdr:colOff>1432560</xdr:colOff>
                    <xdr:row>54</xdr:row>
                    <xdr:rowOff>548640</xdr:rowOff>
                  </to>
                </anchor>
              </controlPr>
            </control>
          </mc:Choice>
        </mc:AlternateContent>
        <mc:AlternateContent xmlns:mc="http://schemas.openxmlformats.org/markup-compatibility/2006">
          <mc:Choice Requires="x14">
            <control shapeId="4217" r:id="rId124" name="Check Box 121">
              <controlPr defaultSize="0" autoFill="0" autoLine="0" autoPict="0">
                <anchor moveWithCells="1">
                  <from>
                    <xdr:col>4</xdr:col>
                    <xdr:colOff>1706880</xdr:colOff>
                    <xdr:row>54</xdr:row>
                    <xdr:rowOff>30480</xdr:rowOff>
                  </from>
                  <to>
                    <xdr:col>4</xdr:col>
                    <xdr:colOff>2567940</xdr:colOff>
                    <xdr:row>54</xdr:row>
                    <xdr:rowOff>312420</xdr:rowOff>
                  </to>
                </anchor>
              </controlPr>
            </control>
          </mc:Choice>
        </mc:AlternateContent>
        <mc:AlternateContent xmlns:mc="http://schemas.openxmlformats.org/markup-compatibility/2006">
          <mc:Choice Requires="x14">
            <control shapeId="4218" r:id="rId125" name="Check Box 122">
              <controlPr defaultSize="0" autoFill="0" autoLine="0" autoPict="0">
                <anchor moveWithCells="1">
                  <from>
                    <xdr:col>4</xdr:col>
                    <xdr:colOff>1691640</xdr:colOff>
                    <xdr:row>54</xdr:row>
                    <xdr:rowOff>243840</xdr:rowOff>
                  </from>
                  <to>
                    <xdr:col>4</xdr:col>
                    <xdr:colOff>2491740</xdr:colOff>
                    <xdr:row>54</xdr:row>
                    <xdr:rowOff>548640</xdr:rowOff>
                  </to>
                </anchor>
              </controlPr>
            </control>
          </mc:Choice>
        </mc:AlternateContent>
        <mc:AlternateContent xmlns:mc="http://schemas.openxmlformats.org/markup-compatibility/2006">
          <mc:Choice Requires="x14">
            <control shapeId="4219" r:id="rId126" name="Check Box 123">
              <controlPr defaultSize="0" autoFill="0" autoLine="0" autoPict="0">
                <anchor moveWithCells="1">
                  <from>
                    <xdr:col>4</xdr:col>
                    <xdr:colOff>114300</xdr:colOff>
                    <xdr:row>55</xdr:row>
                    <xdr:rowOff>22860</xdr:rowOff>
                  </from>
                  <to>
                    <xdr:col>4</xdr:col>
                    <xdr:colOff>1348740</xdr:colOff>
                    <xdr:row>55</xdr:row>
                    <xdr:rowOff>312420</xdr:rowOff>
                  </to>
                </anchor>
              </controlPr>
            </control>
          </mc:Choice>
        </mc:AlternateContent>
        <mc:AlternateContent xmlns:mc="http://schemas.openxmlformats.org/markup-compatibility/2006">
          <mc:Choice Requires="x14">
            <control shapeId="4220" r:id="rId127" name="Check Box 124">
              <controlPr defaultSize="0" autoFill="0" autoLine="0" autoPict="0">
                <anchor moveWithCells="1">
                  <from>
                    <xdr:col>4</xdr:col>
                    <xdr:colOff>114300</xdr:colOff>
                    <xdr:row>55</xdr:row>
                    <xdr:rowOff>243840</xdr:rowOff>
                  </from>
                  <to>
                    <xdr:col>4</xdr:col>
                    <xdr:colOff>1432560</xdr:colOff>
                    <xdr:row>55</xdr:row>
                    <xdr:rowOff>548640</xdr:rowOff>
                  </to>
                </anchor>
              </controlPr>
            </control>
          </mc:Choice>
        </mc:AlternateContent>
        <mc:AlternateContent xmlns:mc="http://schemas.openxmlformats.org/markup-compatibility/2006">
          <mc:Choice Requires="x14">
            <control shapeId="4221" r:id="rId128" name="Check Box 125">
              <controlPr defaultSize="0" autoFill="0" autoLine="0" autoPict="0">
                <anchor moveWithCells="1">
                  <from>
                    <xdr:col>4</xdr:col>
                    <xdr:colOff>1706880</xdr:colOff>
                    <xdr:row>55</xdr:row>
                    <xdr:rowOff>30480</xdr:rowOff>
                  </from>
                  <to>
                    <xdr:col>4</xdr:col>
                    <xdr:colOff>2567940</xdr:colOff>
                    <xdr:row>55</xdr:row>
                    <xdr:rowOff>312420</xdr:rowOff>
                  </to>
                </anchor>
              </controlPr>
            </control>
          </mc:Choice>
        </mc:AlternateContent>
        <mc:AlternateContent xmlns:mc="http://schemas.openxmlformats.org/markup-compatibility/2006">
          <mc:Choice Requires="x14">
            <control shapeId="4222" r:id="rId129" name="Check Box 126">
              <controlPr defaultSize="0" autoFill="0" autoLine="0" autoPict="0">
                <anchor moveWithCells="1">
                  <from>
                    <xdr:col>4</xdr:col>
                    <xdr:colOff>1691640</xdr:colOff>
                    <xdr:row>55</xdr:row>
                    <xdr:rowOff>243840</xdr:rowOff>
                  </from>
                  <to>
                    <xdr:col>4</xdr:col>
                    <xdr:colOff>2491740</xdr:colOff>
                    <xdr:row>55</xdr:row>
                    <xdr:rowOff>548640</xdr:rowOff>
                  </to>
                </anchor>
              </controlPr>
            </control>
          </mc:Choice>
        </mc:AlternateContent>
        <mc:AlternateContent xmlns:mc="http://schemas.openxmlformats.org/markup-compatibility/2006">
          <mc:Choice Requires="x14">
            <control shapeId="4223" r:id="rId130" name="Check Box 127">
              <controlPr defaultSize="0" autoFill="0" autoLine="0" autoPict="0">
                <anchor moveWithCells="1">
                  <from>
                    <xdr:col>4</xdr:col>
                    <xdr:colOff>114300</xdr:colOff>
                    <xdr:row>56</xdr:row>
                    <xdr:rowOff>22860</xdr:rowOff>
                  </from>
                  <to>
                    <xdr:col>4</xdr:col>
                    <xdr:colOff>1348740</xdr:colOff>
                    <xdr:row>56</xdr:row>
                    <xdr:rowOff>312420</xdr:rowOff>
                  </to>
                </anchor>
              </controlPr>
            </control>
          </mc:Choice>
        </mc:AlternateContent>
        <mc:AlternateContent xmlns:mc="http://schemas.openxmlformats.org/markup-compatibility/2006">
          <mc:Choice Requires="x14">
            <control shapeId="4224" r:id="rId131" name="Check Box 128">
              <controlPr defaultSize="0" autoFill="0" autoLine="0" autoPict="0">
                <anchor moveWithCells="1">
                  <from>
                    <xdr:col>4</xdr:col>
                    <xdr:colOff>114300</xdr:colOff>
                    <xdr:row>56</xdr:row>
                    <xdr:rowOff>243840</xdr:rowOff>
                  </from>
                  <to>
                    <xdr:col>4</xdr:col>
                    <xdr:colOff>1432560</xdr:colOff>
                    <xdr:row>56</xdr:row>
                    <xdr:rowOff>548640</xdr:rowOff>
                  </to>
                </anchor>
              </controlPr>
            </control>
          </mc:Choice>
        </mc:AlternateContent>
        <mc:AlternateContent xmlns:mc="http://schemas.openxmlformats.org/markup-compatibility/2006">
          <mc:Choice Requires="x14">
            <control shapeId="4225" r:id="rId132" name="Check Box 129">
              <controlPr defaultSize="0" autoFill="0" autoLine="0" autoPict="0">
                <anchor moveWithCells="1">
                  <from>
                    <xdr:col>4</xdr:col>
                    <xdr:colOff>1706880</xdr:colOff>
                    <xdr:row>56</xdr:row>
                    <xdr:rowOff>30480</xdr:rowOff>
                  </from>
                  <to>
                    <xdr:col>4</xdr:col>
                    <xdr:colOff>2567940</xdr:colOff>
                    <xdr:row>56</xdr:row>
                    <xdr:rowOff>312420</xdr:rowOff>
                  </to>
                </anchor>
              </controlPr>
            </control>
          </mc:Choice>
        </mc:AlternateContent>
        <mc:AlternateContent xmlns:mc="http://schemas.openxmlformats.org/markup-compatibility/2006">
          <mc:Choice Requires="x14">
            <control shapeId="4226" r:id="rId133" name="Check Box 130">
              <controlPr defaultSize="0" autoFill="0" autoLine="0" autoPict="0">
                <anchor moveWithCells="1">
                  <from>
                    <xdr:col>4</xdr:col>
                    <xdr:colOff>1691640</xdr:colOff>
                    <xdr:row>56</xdr:row>
                    <xdr:rowOff>243840</xdr:rowOff>
                  </from>
                  <to>
                    <xdr:col>4</xdr:col>
                    <xdr:colOff>2491740</xdr:colOff>
                    <xdr:row>56</xdr:row>
                    <xdr:rowOff>548640</xdr:rowOff>
                  </to>
                </anchor>
              </controlPr>
            </control>
          </mc:Choice>
        </mc:AlternateContent>
        <mc:AlternateContent xmlns:mc="http://schemas.openxmlformats.org/markup-compatibility/2006">
          <mc:Choice Requires="x14">
            <control shapeId="4227" r:id="rId134" name="Check Box 131">
              <controlPr defaultSize="0" autoFill="0" autoLine="0" autoPict="0">
                <anchor moveWithCells="1">
                  <from>
                    <xdr:col>4</xdr:col>
                    <xdr:colOff>114300</xdr:colOff>
                    <xdr:row>57</xdr:row>
                    <xdr:rowOff>22860</xdr:rowOff>
                  </from>
                  <to>
                    <xdr:col>4</xdr:col>
                    <xdr:colOff>1348740</xdr:colOff>
                    <xdr:row>57</xdr:row>
                    <xdr:rowOff>312420</xdr:rowOff>
                  </to>
                </anchor>
              </controlPr>
            </control>
          </mc:Choice>
        </mc:AlternateContent>
        <mc:AlternateContent xmlns:mc="http://schemas.openxmlformats.org/markup-compatibility/2006">
          <mc:Choice Requires="x14">
            <control shapeId="4228" r:id="rId135" name="Check Box 132">
              <controlPr defaultSize="0" autoFill="0" autoLine="0" autoPict="0">
                <anchor moveWithCells="1">
                  <from>
                    <xdr:col>4</xdr:col>
                    <xdr:colOff>114300</xdr:colOff>
                    <xdr:row>57</xdr:row>
                    <xdr:rowOff>243840</xdr:rowOff>
                  </from>
                  <to>
                    <xdr:col>4</xdr:col>
                    <xdr:colOff>1432560</xdr:colOff>
                    <xdr:row>57</xdr:row>
                    <xdr:rowOff>548640</xdr:rowOff>
                  </to>
                </anchor>
              </controlPr>
            </control>
          </mc:Choice>
        </mc:AlternateContent>
        <mc:AlternateContent xmlns:mc="http://schemas.openxmlformats.org/markup-compatibility/2006">
          <mc:Choice Requires="x14">
            <control shapeId="4229" r:id="rId136" name="Check Box 133">
              <controlPr defaultSize="0" autoFill="0" autoLine="0" autoPict="0">
                <anchor moveWithCells="1">
                  <from>
                    <xdr:col>4</xdr:col>
                    <xdr:colOff>1706880</xdr:colOff>
                    <xdr:row>57</xdr:row>
                    <xdr:rowOff>30480</xdr:rowOff>
                  </from>
                  <to>
                    <xdr:col>4</xdr:col>
                    <xdr:colOff>2567940</xdr:colOff>
                    <xdr:row>57</xdr:row>
                    <xdr:rowOff>312420</xdr:rowOff>
                  </to>
                </anchor>
              </controlPr>
            </control>
          </mc:Choice>
        </mc:AlternateContent>
        <mc:AlternateContent xmlns:mc="http://schemas.openxmlformats.org/markup-compatibility/2006">
          <mc:Choice Requires="x14">
            <control shapeId="4230" r:id="rId137" name="Check Box 134">
              <controlPr defaultSize="0" autoFill="0" autoLine="0" autoPict="0">
                <anchor moveWithCells="1">
                  <from>
                    <xdr:col>4</xdr:col>
                    <xdr:colOff>1691640</xdr:colOff>
                    <xdr:row>57</xdr:row>
                    <xdr:rowOff>243840</xdr:rowOff>
                  </from>
                  <to>
                    <xdr:col>4</xdr:col>
                    <xdr:colOff>2491740</xdr:colOff>
                    <xdr:row>57</xdr:row>
                    <xdr:rowOff>548640</xdr:rowOff>
                  </to>
                </anchor>
              </controlPr>
            </control>
          </mc:Choice>
        </mc:AlternateContent>
        <mc:AlternateContent xmlns:mc="http://schemas.openxmlformats.org/markup-compatibility/2006">
          <mc:Choice Requires="x14">
            <control shapeId="4231" r:id="rId138" name="Check Box 135">
              <controlPr defaultSize="0" autoFill="0" autoLine="0" autoPict="0">
                <anchor moveWithCells="1">
                  <from>
                    <xdr:col>4</xdr:col>
                    <xdr:colOff>114300</xdr:colOff>
                    <xdr:row>58</xdr:row>
                    <xdr:rowOff>22860</xdr:rowOff>
                  </from>
                  <to>
                    <xdr:col>4</xdr:col>
                    <xdr:colOff>1348740</xdr:colOff>
                    <xdr:row>58</xdr:row>
                    <xdr:rowOff>312420</xdr:rowOff>
                  </to>
                </anchor>
              </controlPr>
            </control>
          </mc:Choice>
        </mc:AlternateContent>
        <mc:AlternateContent xmlns:mc="http://schemas.openxmlformats.org/markup-compatibility/2006">
          <mc:Choice Requires="x14">
            <control shapeId="4232" r:id="rId139" name="Check Box 136">
              <controlPr defaultSize="0" autoFill="0" autoLine="0" autoPict="0">
                <anchor moveWithCells="1">
                  <from>
                    <xdr:col>4</xdr:col>
                    <xdr:colOff>114300</xdr:colOff>
                    <xdr:row>58</xdr:row>
                    <xdr:rowOff>243840</xdr:rowOff>
                  </from>
                  <to>
                    <xdr:col>4</xdr:col>
                    <xdr:colOff>1432560</xdr:colOff>
                    <xdr:row>58</xdr:row>
                    <xdr:rowOff>548640</xdr:rowOff>
                  </to>
                </anchor>
              </controlPr>
            </control>
          </mc:Choice>
        </mc:AlternateContent>
        <mc:AlternateContent xmlns:mc="http://schemas.openxmlformats.org/markup-compatibility/2006">
          <mc:Choice Requires="x14">
            <control shapeId="4233" r:id="rId140" name="Check Box 137">
              <controlPr defaultSize="0" autoFill="0" autoLine="0" autoPict="0">
                <anchor moveWithCells="1">
                  <from>
                    <xdr:col>4</xdr:col>
                    <xdr:colOff>1706880</xdr:colOff>
                    <xdr:row>58</xdr:row>
                    <xdr:rowOff>30480</xdr:rowOff>
                  </from>
                  <to>
                    <xdr:col>4</xdr:col>
                    <xdr:colOff>2567940</xdr:colOff>
                    <xdr:row>58</xdr:row>
                    <xdr:rowOff>312420</xdr:rowOff>
                  </to>
                </anchor>
              </controlPr>
            </control>
          </mc:Choice>
        </mc:AlternateContent>
        <mc:AlternateContent xmlns:mc="http://schemas.openxmlformats.org/markup-compatibility/2006">
          <mc:Choice Requires="x14">
            <control shapeId="4234" r:id="rId141" name="Check Box 138">
              <controlPr defaultSize="0" autoFill="0" autoLine="0" autoPict="0">
                <anchor moveWithCells="1">
                  <from>
                    <xdr:col>4</xdr:col>
                    <xdr:colOff>1691640</xdr:colOff>
                    <xdr:row>58</xdr:row>
                    <xdr:rowOff>243840</xdr:rowOff>
                  </from>
                  <to>
                    <xdr:col>4</xdr:col>
                    <xdr:colOff>2491740</xdr:colOff>
                    <xdr:row>58</xdr:row>
                    <xdr:rowOff>548640</xdr:rowOff>
                  </to>
                </anchor>
              </controlPr>
            </control>
          </mc:Choice>
        </mc:AlternateContent>
        <mc:AlternateContent xmlns:mc="http://schemas.openxmlformats.org/markup-compatibility/2006">
          <mc:Choice Requires="x14">
            <control shapeId="4235" r:id="rId142" name="Check Box 139">
              <controlPr defaultSize="0" autoFill="0" autoLine="0" autoPict="0">
                <anchor moveWithCells="1">
                  <from>
                    <xdr:col>4</xdr:col>
                    <xdr:colOff>114300</xdr:colOff>
                    <xdr:row>59</xdr:row>
                    <xdr:rowOff>22860</xdr:rowOff>
                  </from>
                  <to>
                    <xdr:col>4</xdr:col>
                    <xdr:colOff>1348740</xdr:colOff>
                    <xdr:row>59</xdr:row>
                    <xdr:rowOff>312420</xdr:rowOff>
                  </to>
                </anchor>
              </controlPr>
            </control>
          </mc:Choice>
        </mc:AlternateContent>
        <mc:AlternateContent xmlns:mc="http://schemas.openxmlformats.org/markup-compatibility/2006">
          <mc:Choice Requires="x14">
            <control shapeId="4236" r:id="rId143" name="Check Box 140">
              <controlPr defaultSize="0" autoFill="0" autoLine="0" autoPict="0">
                <anchor moveWithCells="1">
                  <from>
                    <xdr:col>4</xdr:col>
                    <xdr:colOff>114300</xdr:colOff>
                    <xdr:row>59</xdr:row>
                    <xdr:rowOff>243840</xdr:rowOff>
                  </from>
                  <to>
                    <xdr:col>4</xdr:col>
                    <xdr:colOff>1432560</xdr:colOff>
                    <xdr:row>59</xdr:row>
                    <xdr:rowOff>548640</xdr:rowOff>
                  </to>
                </anchor>
              </controlPr>
            </control>
          </mc:Choice>
        </mc:AlternateContent>
        <mc:AlternateContent xmlns:mc="http://schemas.openxmlformats.org/markup-compatibility/2006">
          <mc:Choice Requires="x14">
            <control shapeId="4237" r:id="rId144" name="Check Box 141">
              <controlPr defaultSize="0" autoFill="0" autoLine="0" autoPict="0">
                <anchor moveWithCells="1">
                  <from>
                    <xdr:col>4</xdr:col>
                    <xdr:colOff>1706880</xdr:colOff>
                    <xdr:row>59</xdr:row>
                    <xdr:rowOff>30480</xdr:rowOff>
                  </from>
                  <to>
                    <xdr:col>4</xdr:col>
                    <xdr:colOff>2567940</xdr:colOff>
                    <xdr:row>59</xdr:row>
                    <xdr:rowOff>312420</xdr:rowOff>
                  </to>
                </anchor>
              </controlPr>
            </control>
          </mc:Choice>
        </mc:AlternateContent>
        <mc:AlternateContent xmlns:mc="http://schemas.openxmlformats.org/markup-compatibility/2006">
          <mc:Choice Requires="x14">
            <control shapeId="4238" r:id="rId145" name="Check Box 142">
              <controlPr defaultSize="0" autoFill="0" autoLine="0" autoPict="0">
                <anchor moveWithCells="1">
                  <from>
                    <xdr:col>4</xdr:col>
                    <xdr:colOff>1691640</xdr:colOff>
                    <xdr:row>59</xdr:row>
                    <xdr:rowOff>243840</xdr:rowOff>
                  </from>
                  <to>
                    <xdr:col>4</xdr:col>
                    <xdr:colOff>2491740</xdr:colOff>
                    <xdr:row>59</xdr:row>
                    <xdr:rowOff>548640</xdr:rowOff>
                  </to>
                </anchor>
              </controlPr>
            </control>
          </mc:Choice>
        </mc:AlternateContent>
        <mc:AlternateContent xmlns:mc="http://schemas.openxmlformats.org/markup-compatibility/2006">
          <mc:Choice Requires="x14">
            <control shapeId="4239" r:id="rId146" name="Check Box 143">
              <controlPr defaultSize="0" autoFill="0" autoLine="0" autoPict="0">
                <anchor moveWithCells="1">
                  <from>
                    <xdr:col>4</xdr:col>
                    <xdr:colOff>114300</xdr:colOff>
                    <xdr:row>60</xdr:row>
                    <xdr:rowOff>22860</xdr:rowOff>
                  </from>
                  <to>
                    <xdr:col>4</xdr:col>
                    <xdr:colOff>1348740</xdr:colOff>
                    <xdr:row>60</xdr:row>
                    <xdr:rowOff>312420</xdr:rowOff>
                  </to>
                </anchor>
              </controlPr>
            </control>
          </mc:Choice>
        </mc:AlternateContent>
        <mc:AlternateContent xmlns:mc="http://schemas.openxmlformats.org/markup-compatibility/2006">
          <mc:Choice Requires="x14">
            <control shapeId="4240" r:id="rId147" name="Check Box 144">
              <controlPr defaultSize="0" autoFill="0" autoLine="0" autoPict="0">
                <anchor moveWithCells="1">
                  <from>
                    <xdr:col>4</xdr:col>
                    <xdr:colOff>114300</xdr:colOff>
                    <xdr:row>60</xdr:row>
                    <xdr:rowOff>243840</xdr:rowOff>
                  </from>
                  <to>
                    <xdr:col>4</xdr:col>
                    <xdr:colOff>1432560</xdr:colOff>
                    <xdr:row>60</xdr:row>
                    <xdr:rowOff>548640</xdr:rowOff>
                  </to>
                </anchor>
              </controlPr>
            </control>
          </mc:Choice>
        </mc:AlternateContent>
        <mc:AlternateContent xmlns:mc="http://schemas.openxmlformats.org/markup-compatibility/2006">
          <mc:Choice Requires="x14">
            <control shapeId="4241" r:id="rId148" name="Check Box 145">
              <controlPr defaultSize="0" autoFill="0" autoLine="0" autoPict="0">
                <anchor moveWithCells="1">
                  <from>
                    <xdr:col>4</xdr:col>
                    <xdr:colOff>1706880</xdr:colOff>
                    <xdr:row>60</xdr:row>
                    <xdr:rowOff>30480</xdr:rowOff>
                  </from>
                  <to>
                    <xdr:col>4</xdr:col>
                    <xdr:colOff>2567940</xdr:colOff>
                    <xdr:row>60</xdr:row>
                    <xdr:rowOff>312420</xdr:rowOff>
                  </to>
                </anchor>
              </controlPr>
            </control>
          </mc:Choice>
        </mc:AlternateContent>
        <mc:AlternateContent xmlns:mc="http://schemas.openxmlformats.org/markup-compatibility/2006">
          <mc:Choice Requires="x14">
            <control shapeId="4242" r:id="rId149" name="Check Box 146">
              <controlPr defaultSize="0" autoFill="0" autoLine="0" autoPict="0">
                <anchor moveWithCells="1">
                  <from>
                    <xdr:col>4</xdr:col>
                    <xdr:colOff>1691640</xdr:colOff>
                    <xdr:row>60</xdr:row>
                    <xdr:rowOff>243840</xdr:rowOff>
                  </from>
                  <to>
                    <xdr:col>4</xdr:col>
                    <xdr:colOff>2491740</xdr:colOff>
                    <xdr:row>60</xdr:row>
                    <xdr:rowOff>548640</xdr:rowOff>
                  </to>
                </anchor>
              </controlPr>
            </control>
          </mc:Choice>
        </mc:AlternateContent>
        <mc:AlternateContent xmlns:mc="http://schemas.openxmlformats.org/markup-compatibility/2006">
          <mc:Choice Requires="x14">
            <control shapeId="4243" r:id="rId150" name="Check Box 147">
              <controlPr defaultSize="0" autoFill="0" autoLine="0" autoPict="0">
                <anchor moveWithCells="1">
                  <from>
                    <xdr:col>4</xdr:col>
                    <xdr:colOff>114300</xdr:colOff>
                    <xdr:row>61</xdr:row>
                    <xdr:rowOff>22860</xdr:rowOff>
                  </from>
                  <to>
                    <xdr:col>4</xdr:col>
                    <xdr:colOff>1348740</xdr:colOff>
                    <xdr:row>61</xdr:row>
                    <xdr:rowOff>312420</xdr:rowOff>
                  </to>
                </anchor>
              </controlPr>
            </control>
          </mc:Choice>
        </mc:AlternateContent>
        <mc:AlternateContent xmlns:mc="http://schemas.openxmlformats.org/markup-compatibility/2006">
          <mc:Choice Requires="x14">
            <control shapeId="4244" r:id="rId151" name="Check Box 148">
              <controlPr defaultSize="0" autoFill="0" autoLine="0" autoPict="0">
                <anchor moveWithCells="1">
                  <from>
                    <xdr:col>4</xdr:col>
                    <xdr:colOff>114300</xdr:colOff>
                    <xdr:row>61</xdr:row>
                    <xdr:rowOff>243840</xdr:rowOff>
                  </from>
                  <to>
                    <xdr:col>4</xdr:col>
                    <xdr:colOff>1432560</xdr:colOff>
                    <xdr:row>61</xdr:row>
                    <xdr:rowOff>548640</xdr:rowOff>
                  </to>
                </anchor>
              </controlPr>
            </control>
          </mc:Choice>
        </mc:AlternateContent>
        <mc:AlternateContent xmlns:mc="http://schemas.openxmlformats.org/markup-compatibility/2006">
          <mc:Choice Requires="x14">
            <control shapeId="4245" r:id="rId152" name="Check Box 149">
              <controlPr defaultSize="0" autoFill="0" autoLine="0" autoPict="0">
                <anchor moveWithCells="1">
                  <from>
                    <xdr:col>4</xdr:col>
                    <xdr:colOff>1706880</xdr:colOff>
                    <xdr:row>61</xdr:row>
                    <xdr:rowOff>30480</xdr:rowOff>
                  </from>
                  <to>
                    <xdr:col>4</xdr:col>
                    <xdr:colOff>2567940</xdr:colOff>
                    <xdr:row>61</xdr:row>
                    <xdr:rowOff>312420</xdr:rowOff>
                  </to>
                </anchor>
              </controlPr>
            </control>
          </mc:Choice>
        </mc:AlternateContent>
        <mc:AlternateContent xmlns:mc="http://schemas.openxmlformats.org/markup-compatibility/2006">
          <mc:Choice Requires="x14">
            <control shapeId="4246" r:id="rId153" name="Check Box 150">
              <controlPr defaultSize="0" autoFill="0" autoLine="0" autoPict="0">
                <anchor moveWithCells="1">
                  <from>
                    <xdr:col>4</xdr:col>
                    <xdr:colOff>1691640</xdr:colOff>
                    <xdr:row>61</xdr:row>
                    <xdr:rowOff>243840</xdr:rowOff>
                  </from>
                  <to>
                    <xdr:col>4</xdr:col>
                    <xdr:colOff>2491740</xdr:colOff>
                    <xdr:row>61</xdr:row>
                    <xdr:rowOff>548640</xdr:rowOff>
                  </to>
                </anchor>
              </controlPr>
            </control>
          </mc:Choice>
        </mc:AlternateContent>
        <mc:AlternateContent xmlns:mc="http://schemas.openxmlformats.org/markup-compatibility/2006">
          <mc:Choice Requires="x14">
            <control shapeId="4247" r:id="rId154" name="Check Box 151">
              <controlPr defaultSize="0" autoFill="0" autoLine="0" autoPict="0">
                <anchor moveWithCells="1">
                  <from>
                    <xdr:col>4</xdr:col>
                    <xdr:colOff>114300</xdr:colOff>
                    <xdr:row>62</xdr:row>
                    <xdr:rowOff>22860</xdr:rowOff>
                  </from>
                  <to>
                    <xdr:col>4</xdr:col>
                    <xdr:colOff>1348740</xdr:colOff>
                    <xdr:row>62</xdr:row>
                    <xdr:rowOff>312420</xdr:rowOff>
                  </to>
                </anchor>
              </controlPr>
            </control>
          </mc:Choice>
        </mc:AlternateContent>
        <mc:AlternateContent xmlns:mc="http://schemas.openxmlformats.org/markup-compatibility/2006">
          <mc:Choice Requires="x14">
            <control shapeId="4248" r:id="rId155" name="Check Box 152">
              <controlPr defaultSize="0" autoFill="0" autoLine="0" autoPict="0">
                <anchor moveWithCells="1">
                  <from>
                    <xdr:col>4</xdr:col>
                    <xdr:colOff>114300</xdr:colOff>
                    <xdr:row>62</xdr:row>
                    <xdr:rowOff>243840</xdr:rowOff>
                  </from>
                  <to>
                    <xdr:col>4</xdr:col>
                    <xdr:colOff>1432560</xdr:colOff>
                    <xdr:row>62</xdr:row>
                    <xdr:rowOff>548640</xdr:rowOff>
                  </to>
                </anchor>
              </controlPr>
            </control>
          </mc:Choice>
        </mc:AlternateContent>
        <mc:AlternateContent xmlns:mc="http://schemas.openxmlformats.org/markup-compatibility/2006">
          <mc:Choice Requires="x14">
            <control shapeId="4249" r:id="rId156" name="Check Box 153">
              <controlPr defaultSize="0" autoFill="0" autoLine="0" autoPict="0">
                <anchor moveWithCells="1">
                  <from>
                    <xdr:col>4</xdr:col>
                    <xdr:colOff>1706880</xdr:colOff>
                    <xdr:row>62</xdr:row>
                    <xdr:rowOff>30480</xdr:rowOff>
                  </from>
                  <to>
                    <xdr:col>4</xdr:col>
                    <xdr:colOff>2567940</xdr:colOff>
                    <xdr:row>62</xdr:row>
                    <xdr:rowOff>312420</xdr:rowOff>
                  </to>
                </anchor>
              </controlPr>
            </control>
          </mc:Choice>
        </mc:AlternateContent>
        <mc:AlternateContent xmlns:mc="http://schemas.openxmlformats.org/markup-compatibility/2006">
          <mc:Choice Requires="x14">
            <control shapeId="4250" r:id="rId157" name="Check Box 154">
              <controlPr defaultSize="0" autoFill="0" autoLine="0" autoPict="0">
                <anchor moveWithCells="1">
                  <from>
                    <xdr:col>4</xdr:col>
                    <xdr:colOff>1691640</xdr:colOff>
                    <xdr:row>62</xdr:row>
                    <xdr:rowOff>243840</xdr:rowOff>
                  </from>
                  <to>
                    <xdr:col>4</xdr:col>
                    <xdr:colOff>2491740</xdr:colOff>
                    <xdr:row>62</xdr:row>
                    <xdr:rowOff>548640</xdr:rowOff>
                  </to>
                </anchor>
              </controlPr>
            </control>
          </mc:Choice>
        </mc:AlternateContent>
        <mc:AlternateContent xmlns:mc="http://schemas.openxmlformats.org/markup-compatibility/2006">
          <mc:Choice Requires="x14">
            <control shapeId="4251" r:id="rId158" name="Check Box 155">
              <controlPr defaultSize="0" autoFill="0" autoLine="0" autoPict="0">
                <anchor moveWithCells="1">
                  <from>
                    <xdr:col>4</xdr:col>
                    <xdr:colOff>114300</xdr:colOff>
                    <xdr:row>63</xdr:row>
                    <xdr:rowOff>22860</xdr:rowOff>
                  </from>
                  <to>
                    <xdr:col>4</xdr:col>
                    <xdr:colOff>1348740</xdr:colOff>
                    <xdr:row>63</xdr:row>
                    <xdr:rowOff>312420</xdr:rowOff>
                  </to>
                </anchor>
              </controlPr>
            </control>
          </mc:Choice>
        </mc:AlternateContent>
        <mc:AlternateContent xmlns:mc="http://schemas.openxmlformats.org/markup-compatibility/2006">
          <mc:Choice Requires="x14">
            <control shapeId="4252" r:id="rId159" name="Check Box 156">
              <controlPr defaultSize="0" autoFill="0" autoLine="0" autoPict="0">
                <anchor moveWithCells="1">
                  <from>
                    <xdr:col>4</xdr:col>
                    <xdr:colOff>114300</xdr:colOff>
                    <xdr:row>63</xdr:row>
                    <xdr:rowOff>243840</xdr:rowOff>
                  </from>
                  <to>
                    <xdr:col>4</xdr:col>
                    <xdr:colOff>1432560</xdr:colOff>
                    <xdr:row>63</xdr:row>
                    <xdr:rowOff>548640</xdr:rowOff>
                  </to>
                </anchor>
              </controlPr>
            </control>
          </mc:Choice>
        </mc:AlternateContent>
        <mc:AlternateContent xmlns:mc="http://schemas.openxmlformats.org/markup-compatibility/2006">
          <mc:Choice Requires="x14">
            <control shapeId="4253" r:id="rId160" name="Check Box 157">
              <controlPr defaultSize="0" autoFill="0" autoLine="0" autoPict="0">
                <anchor moveWithCells="1">
                  <from>
                    <xdr:col>4</xdr:col>
                    <xdr:colOff>1706880</xdr:colOff>
                    <xdr:row>63</xdr:row>
                    <xdr:rowOff>30480</xdr:rowOff>
                  </from>
                  <to>
                    <xdr:col>4</xdr:col>
                    <xdr:colOff>2567940</xdr:colOff>
                    <xdr:row>63</xdr:row>
                    <xdr:rowOff>312420</xdr:rowOff>
                  </to>
                </anchor>
              </controlPr>
            </control>
          </mc:Choice>
        </mc:AlternateContent>
        <mc:AlternateContent xmlns:mc="http://schemas.openxmlformats.org/markup-compatibility/2006">
          <mc:Choice Requires="x14">
            <control shapeId="4254" r:id="rId161" name="Check Box 158">
              <controlPr defaultSize="0" autoFill="0" autoLine="0" autoPict="0">
                <anchor moveWithCells="1">
                  <from>
                    <xdr:col>4</xdr:col>
                    <xdr:colOff>1691640</xdr:colOff>
                    <xdr:row>63</xdr:row>
                    <xdr:rowOff>243840</xdr:rowOff>
                  </from>
                  <to>
                    <xdr:col>4</xdr:col>
                    <xdr:colOff>2491740</xdr:colOff>
                    <xdr:row>63</xdr:row>
                    <xdr:rowOff>548640</xdr:rowOff>
                  </to>
                </anchor>
              </controlPr>
            </control>
          </mc:Choice>
        </mc:AlternateContent>
        <mc:AlternateContent xmlns:mc="http://schemas.openxmlformats.org/markup-compatibility/2006">
          <mc:Choice Requires="x14">
            <control shapeId="4255" r:id="rId162" name="Check Box 159">
              <controlPr defaultSize="0" autoFill="0" autoLine="0" autoPict="0">
                <anchor moveWithCells="1">
                  <from>
                    <xdr:col>4</xdr:col>
                    <xdr:colOff>114300</xdr:colOff>
                    <xdr:row>64</xdr:row>
                    <xdr:rowOff>22860</xdr:rowOff>
                  </from>
                  <to>
                    <xdr:col>4</xdr:col>
                    <xdr:colOff>1348740</xdr:colOff>
                    <xdr:row>64</xdr:row>
                    <xdr:rowOff>312420</xdr:rowOff>
                  </to>
                </anchor>
              </controlPr>
            </control>
          </mc:Choice>
        </mc:AlternateContent>
        <mc:AlternateContent xmlns:mc="http://schemas.openxmlformats.org/markup-compatibility/2006">
          <mc:Choice Requires="x14">
            <control shapeId="4256" r:id="rId163" name="Check Box 160">
              <controlPr defaultSize="0" autoFill="0" autoLine="0" autoPict="0">
                <anchor moveWithCells="1">
                  <from>
                    <xdr:col>4</xdr:col>
                    <xdr:colOff>114300</xdr:colOff>
                    <xdr:row>64</xdr:row>
                    <xdr:rowOff>243840</xdr:rowOff>
                  </from>
                  <to>
                    <xdr:col>4</xdr:col>
                    <xdr:colOff>1432560</xdr:colOff>
                    <xdr:row>64</xdr:row>
                    <xdr:rowOff>548640</xdr:rowOff>
                  </to>
                </anchor>
              </controlPr>
            </control>
          </mc:Choice>
        </mc:AlternateContent>
        <mc:AlternateContent xmlns:mc="http://schemas.openxmlformats.org/markup-compatibility/2006">
          <mc:Choice Requires="x14">
            <control shapeId="4257" r:id="rId164" name="Check Box 161">
              <controlPr defaultSize="0" autoFill="0" autoLine="0" autoPict="0">
                <anchor moveWithCells="1">
                  <from>
                    <xdr:col>4</xdr:col>
                    <xdr:colOff>1706880</xdr:colOff>
                    <xdr:row>64</xdr:row>
                    <xdr:rowOff>30480</xdr:rowOff>
                  </from>
                  <to>
                    <xdr:col>4</xdr:col>
                    <xdr:colOff>2567940</xdr:colOff>
                    <xdr:row>64</xdr:row>
                    <xdr:rowOff>312420</xdr:rowOff>
                  </to>
                </anchor>
              </controlPr>
            </control>
          </mc:Choice>
        </mc:AlternateContent>
        <mc:AlternateContent xmlns:mc="http://schemas.openxmlformats.org/markup-compatibility/2006">
          <mc:Choice Requires="x14">
            <control shapeId="4258" r:id="rId165" name="Check Box 162">
              <controlPr defaultSize="0" autoFill="0" autoLine="0" autoPict="0">
                <anchor moveWithCells="1">
                  <from>
                    <xdr:col>4</xdr:col>
                    <xdr:colOff>1691640</xdr:colOff>
                    <xdr:row>64</xdr:row>
                    <xdr:rowOff>243840</xdr:rowOff>
                  </from>
                  <to>
                    <xdr:col>4</xdr:col>
                    <xdr:colOff>2491740</xdr:colOff>
                    <xdr:row>64</xdr:row>
                    <xdr:rowOff>548640</xdr:rowOff>
                  </to>
                </anchor>
              </controlPr>
            </control>
          </mc:Choice>
        </mc:AlternateContent>
        <mc:AlternateContent xmlns:mc="http://schemas.openxmlformats.org/markup-compatibility/2006">
          <mc:Choice Requires="x14">
            <control shapeId="4259" r:id="rId166" name="Check Box 163">
              <controlPr defaultSize="0" autoFill="0" autoLine="0" autoPict="0">
                <anchor moveWithCells="1">
                  <from>
                    <xdr:col>4</xdr:col>
                    <xdr:colOff>114300</xdr:colOff>
                    <xdr:row>65</xdr:row>
                    <xdr:rowOff>22860</xdr:rowOff>
                  </from>
                  <to>
                    <xdr:col>4</xdr:col>
                    <xdr:colOff>1348740</xdr:colOff>
                    <xdr:row>65</xdr:row>
                    <xdr:rowOff>312420</xdr:rowOff>
                  </to>
                </anchor>
              </controlPr>
            </control>
          </mc:Choice>
        </mc:AlternateContent>
        <mc:AlternateContent xmlns:mc="http://schemas.openxmlformats.org/markup-compatibility/2006">
          <mc:Choice Requires="x14">
            <control shapeId="4260" r:id="rId167" name="Check Box 164">
              <controlPr defaultSize="0" autoFill="0" autoLine="0" autoPict="0">
                <anchor moveWithCells="1">
                  <from>
                    <xdr:col>4</xdr:col>
                    <xdr:colOff>114300</xdr:colOff>
                    <xdr:row>65</xdr:row>
                    <xdr:rowOff>243840</xdr:rowOff>
                  </from>
                  <to>
                    <xdr:col>4</xdr:col>
                    <xdr:colOff>1432560</xdr:colOff>
                    <xdr:row>65</xdr:row>
                    <xdr:rowOff>548640</xdr:rowOff>
                  </to>
                </anchor>
              </controlPr>
            </control>
          </mc:Choice>
        </mc:AlternateContent>
        <mc:AlternateContent xmlns:mc="http://schemas.openxmlformats.org/markup-compatibility/2006">
          <mc:Choice Requires="x14">
            <control shapeId="4261" r:id="rId168" name="Check Box 165">
              <controlPr defaultSize="0" autoFill="0" autoLine="0" autoPict="0">
                <anchor moveWithCells="1">
                  <from>
                    <xdr:col>4</xdr:col>
                    <xdr:colOff>1706880</xdr:colOff>
                    <xdr:row>65</xdr:row>
                    <xdr:rowOff>30480</xdr:rowOff>
                  </from>
                  <to>
                    <xdr:col>4</xdr:col>
                    <xdr:colOff>2567940</xdr:colOff>
                    <xdr:row>65</xdr:row>
                    <xdr:rowOff>312420</xdr:rowOff>
                  </to>
                </anchor>
              </controlPr>
            </control>
          </mc:Choice>
        </mc:AlternateContent>
        <mc:AlternateContent xmlns:mc="http://schemas.openxmlformats.org/markup-compatibility/2006">
          <mc:Choice Requires="x14">
            <control shapeId="4262" r:id="rId169" name="Check Box 166">
              <controlPr defaultSize="0" autoFill="0" autoLine="0" autoPict="0">
                <anchor moveWithCells="1">
                  <from>
                    <xdr:col>4</xdr:col>
                    <xdr:colOff>1691640</xdr:colOff>
                    <xdr:row>65</xdr:row>
                    <xdr:rowOff>243840</xdr:rowOff>
                  </from>
                  <to>
                    <xdr:col>4</xdr:col>
                    <xdr:colOff>2491740</xdr:colOff>
                    <xdr:row>65</xdr:row>
                    <xdr:rowOff>548640</xdr:rowOff>
                  </to>
                </anchor>
              </controlPr>
            </control>
          </mc:Choice>
        </mc:AlternateContent>
        <mc:AlternateContent xmlns:mc="http://schemas.openxmlformats.org/markup-compatibility/2006">
          <mc:Choice Requires="x14">
            <control shapeId="4263" r:id="rId170" name="Check Box 167">
              <controlPr defaultSize="0" autoFill="0" autoLine="0" autoPict="0">
                <anchor moveWithCells="1">
                  <from>
                    <xdr:col>4</xdr:col>
                    <xdr:colOff>114300</xdr:colOff>
                    <xdr:row>66</xdr:row>
                    <xdr:rowOff>22860</xdr:rowOff>
                  </from>
                  <to>
                    <xdr:col>4</xdr:col>
                    <xdr:colOff>1348740</xdr:colOff>
                    <xdr:row>66</xdr:row>
                    <xdr:rowOff>312420</xdr:rowOff>
                  </to>
                </anchor>
              </controlPr>
            </control>
          </mc:Choice>
        </mc:AlternateContent>
        <mc:AlternateContent xmlns:mc="http://schemas.openxmlformats.org/markup-compatibility/2006">
          <mc:Choice Requires="x14">
            <control shapeId="4264" r:id="rId171" name="Check Box 168">
              <controlPr defaultSize="0" autoFill="0" autoLine="0" autoPict="0">
                <anchor moveWithCells="1">
                  <from>
                    <xdr:col>4</xdr:col>
                    <xdr:colOff>114300</xdr:colOff>
                    <xdr:row>66</xdr:row>
                    <xdr:rowOff>243840</xdr:rowOff>
                  </from>
                  <to>
                    <xdr:col>4</xdr:col>
                    <xdr:colOff>1432560</xdr:colOff>
                    <xdr:row>66</xdr:row>
                    <xdr:rowOff>548640</xdr:rowOff>
                  </to>
                </anchor>
              </controlPr>
            </control>
          </mc:Choice>
        </mc:AlternateContent>
        <mc:AlternateContent xmlns:mc="http://schemas.openxmlformats.org/markup-compatibility/2006">
          <mc:Choice Requires="x14">
            <control shapeId="4265" r:id="rId172" name="Check Box 169">
              <controlPr defaultSize="0" autoFill="0" autoLine="0" autoPict="0">
                <anchor moveWithCells="1">
                  <from>
                    <xdr:col>4</xdr:col>
                    <xdr:colOff>1706880</xdr:colOff>
                    <xdr:row>66</xdr:row>
                    <xdr:rowOff>30480</xdr:rowOff>
                  </from>
                  <to>
                    <xdr:col>4</xdr:col>
                    <xdr:colOff>2567940</xdr:colOff>
                    <xdr:row>66</xdr:row>
                    <xdr:rowOff>312420</xdr:rowOff>
                  </to>
                </anchor>
              </controlPr>
            </control>
          </mc:Choice>
        </mc:AlternateContent>
        <mc:AlternateContent xmlns:mc="http://schemas.openxmlformats.org/markup-compatibility/2006">
          <mc:Choice Requires="x14">
            <control shapeId="4266" r:id="rId173" name="Check Box 170">
              <controlPr defaultSize="0" autoFill="0" autoLine="0" autoPict="0">
                <anchor moveWithCells="1">
                  <from>
                    <xdr:col>4</xdr:col>
                    <xdr:colOff>1691640</xdr:colOff>
                    <xdr:row>66</xdr:row>
                    <xdr:rowOff>243840</xdr:rowOff>
                  </from>
                  <to>
                    <xdr:col>4</xdr:col>
                    <xdr:colOff>2491740</xdr:colOff>
                    <xdr:row>66</xdr:row>
                    <xdr:rowOff>548640</xdr:rowOff>
                  </to>
                </anchor>
              </controlPr>
            </control>
          </mc:Choice>
        </mc:AlternateContent>
        <mc:AlternateContent xmlns:mc="http://schemas.openxmlformats.org/markup-compatibility/2006">
          <mc:Choice Requires="x14">
            <control shapeId="4267" r:id="rId174" name="Check Box 171">
              <controlPr defaultSize="0" autoFill="0" autoLine="0" autoPict="0">
                <anchor moveWithCells="1">
                  <from>
                    <xdr:col>4</xdr:col>
                    <xdr:colOff>114300</xdr:colOff>
                    <xdr:row>67</xdr:row>
                    <xdr:rowOff>22860</xdr:rowOff>
                  </from>
                  <to>
                    <xdr:col>4</xdr:col>
                    <xdr:colOff>1348740</xdr:colOff>
                    <xdr:row>67</xdr:row>
                    <xdr:rowOff>312420</xdr:rowOff>
                  </to>
                </anchor>
              </controlPr>
            </control>
          </mc:Choice>
        </mc:AlternateContent>
        <mc:AlternateContent xmlns:mc="http://schemas.openxmlformats.org/markup-compatibility/2006">
          <mc:Choice Requires="x14">
            <control shapeId="4268" r:id="rId175" name="Check Box 172">
              <controlPr defaultSize="0" autoFill="0" autoLine="0" autoPict="0">
                <anchor moveWithCells="1">
                  <from>
                    <xdr:col>4</xdr:col>
                    <xdr:colOff>114300</xdr:colOff>
                    <xdr:row>67</xdr:row>
                    <xdr:rowOff>243840</xdr:rowOff>
                  </from>
                  <to>
                    <xdr:col>4</xdr:col>
                    <xdr:colOff>1432560</xdr:colOff>
                    <xdr:row>67</xdr:row>
                    <xdr:rowOff>548640</xdr:rowOff>
                  </to>
                </anchor>
              </controlPr>
            </control>
          </mc:Choice>
        </mc:AlternateContent>
        <mc:AlternateContent xmlns:mc="http://schemas.openxmlformats.org/markup-compatibility/2006">
          <mc:Choice Requires="x14">
            <control shapeId="4269" r:id="rId176" name="Check Box 173">
              <controlPr defaultSize="0" autoFill="0" autoLine="0" autoPict="0">
                <anchor moveWithCells="1">
                  <from>
                    <xdr:col>4</xdr:col>
                    <xdr:colOff>1706880</xdr:colOff>
                    <xdr:row>67</xdr:row>
                    <xdr:rowOff>30480</xdr:rowOff>
                  </from>
                  <to>
                    <xdr:col>4</xdr:col>
                    <xdr:colOff>2567940</xdr:colOff>
                    <xdr:row>67</xdr:row>
                    <xdr:rowOff>312420</xdr:rowOff>
                  </to>
                </anchor>
              </controlPr>
            </control>
          </mc:Choice>
        </mc:AlternateContent>
        <mc:AlternateContent xmlns:mc="http://schemas.openxmlformats.org/markup-compatibility/2006">
          <mc:Choice Requires="x14">
            <control shapeId="4270" r:id="rId177" name="Check Box 174">
              <controlPr defaultSize="0" autoFill="0" autoLine="0" autoPict="0">
                <anchor moveWithCells="1">
                  <from>
                    <xdr:col>4</xdr:col>
                    <xdr:colOff>1691640</xdr:colOff>
                    <xdr:row>67</xdr:row>
                    <xdr:rowOff>243840</xdr:rowOff>
                  </from>
                  <to>
                    <xdr:col>4</xdr:col>
                    <xdr:colOff>2491740</xdr:colOff>
                    <xdr:row>67</xdr:row>
                    <xdr:rowOff>548640</xdr:rowOff>
                  </to>
                </anchor>
              </controlPr>
            </control>
          </mc:Choice>
        </mc:AlternateContent>
        <mc:AlternateContent xmlns:mc="http://schemas.openxmlformats.org/markup-compatibility/2006">
          <mc:Choice Requires="x14">
            <control shapeId="4271" r:id="rId178" name="Check Box 175">
              <controlPr defaultSize="0" autoFill="0" autoLine="0" autoPict="0">
                <anchor moveWithCells="1">
                  <from>
                    <xdr:col>4</xdr:col>
                    <xdr:colOff>114300</xdr:colOff>
                    <xdr:row>68</xdr:row>
                    <xdr:rowOff>22860</xdr:rowOff>
                  </from>
                  <to>
                    <xdr:col>4</xdr:col>
                    <xdr:colOff>1348740</xdr:colOff>
                    <xdr:row>68</xdr:row>
                    <xdr:rowOff>312420</xdr:rowOff>
                  </to>
                </anchor>
              </controlPr>
            </control>
          </mc:Choice>
        </mc:AlternateContent>
        <mc:AlternateContent xmlns:mc="http://schemas.openxmlformats.org/markup-compatibility/2006">
          <mc:Choice Requires="x14">
            <control shapeId="4272" r:id="rId179" name="Check Box 176">
              <controlPr defaultSize="0" autoFill="0" autoLine="0" autoPict="0">
                <anchor moveWithCells="1">
                  <from>
                    <xdr:col>4</xdr:col>
                    <xdr:colOff>114300</xdr:colOff>
                    <xdr:row>68</xdr:row>
                    <xdr:rowOff>243840</xdr:rowOff>
                  </from>
                  <to>
                    <xdr:col>4</xdr:col>
                    <xdr:colOff>1432560</xdr:colOff>
                    <xdr:row>68</xdr:row>
                    <xdr:rowOff>548640</xdr:rowOff>
                  </to>
                </anchor>
              </controlPr>
            </control>
          </mc:Choice>
        </mc:AlternateContent>
        <mc:AlternateContent xmlns:mc="http://schemas.openxmlformats.org/markup-compatibility/2006">
          <mc:Choice Requires="x14">
            <control shapeId="4273" r:id="rId180" name="Check Box 177">
              <controlPr defaultSize="0" autoFill="0" autoLine="0" autoPict="0">
                <anchor moveWithCells="1">
                  <from>
                    <xdr:col>4</xdr:col>
                    <xdr:colOff>1706880</xdr:colOff>
                    <xdr:row>68</xdr:row>
                    <xdr:rowOff>30480</xdr:rowOff>
                  </from>
                  <to>
                    <xdr:col>4</xdr:col>
                    <xdr:colOff>2567940</xdr:colOff>
                    <xdr:row>68</xdr:row>
                    <xdr:rowOff>312420</xdr:rowOff>
                  </to>
                </anchor>
              </controlPr>
            </control>
          </mc:Choice>
        </mc:AlternateContent>
        <mc:AlternateContent xmlns:mc="http://schemas.openxmlformats.org/markup-compatibility/2006">
          <mc:Choice Requires="x14">
            <control shapeId="4274" r:id="rId181" name="Check Box 178">
              <controlPr defaultSize="0" autoFill="0" autoLine="0" autoPict="0">
                <anchor moveWithCells="1">
                  <from>
                    <xdr:col>4</xdr:col>
                    <xdr:colOff>1691640</xdr:colOff>
                    <xdr:row>68</xdr:row>
                    <xdr:rowOff>243840</xdr:rowOff>
                  </from>
                  <to>
                    <xdr:col>4</xdr:col>
                    <xdr:colOff>2491740</xdr:colOff>
                    <xdr:row>68</xdr:row>
                    <xdr:rowOff>548640</xdr:rowOff>
                  </to>
                </anchor>
              </controlPr>
            </control>
          </mc:Choice>
        </mc:AlternateContent>
        <mc:AlternateContent xmlns:mc="http://schemas.openxmlformats.org/markup-compatibility/2006">
          <mc:Choice Requires="x14">
            <control shapeId="4275" r:id="rId182" name="Check Box 179">
              <controlPr defaultSize="0" autoFill="0" autoLine="0" autoPict="0">
                <anchor moveWithCells="1">
                  <from>
                    <xdr:col>4</xdr:col>
                    <xdr:colOff>114300</xdr:colOff>
                    <xdr:row>69</xdr:row>
                    <xdr:rowOff>22860</xdr:rowOff>
                  </from>
                  <to>
                    <xdr:col>4</xdr:col>
                    <xdr:colOff>1348740</xdr:colOff>
                    <xdr:row>69</xdr:row>
                    <xdr:rowOff>312420</xdr:rowOff>
                  </to>
                </anchor>
              </controlPr>
            </control>
          </mc:Choice>
        </mc:AlternateContent>
        <mc:AlternateContent xmlns:mc="http://schemas.openxmlformats.org/markup-compatibility/2006">
          <mc:Choice Requires="x14">
            <control shapeId="4276" r:id="rId183" name="Check Box 180">
              <controlPr defaultSize="0" autoFill="0" autoLine="0" autoPict="0">
                <anchor moveWithCells="1">
                  <from>
                    <xdr:col>4</xdr:col>
                    <xdr:colOff>114300</xdr:colOff>
                    <xdr:row>69</xdr:row>
                    <xdr:rowOff>243840</xdr:rowOff>
                  </from>
                  <to>
                    <xdr:col>4</xdr:col>
                    <xdr:colOff>1432560</xdr:colOff>
                    <xdr:row>69</xdr:row>
                    <xdr:rowOff>548640</xdr:rowOff>
                  </to>
                </anchor>
              </controlPr>
            </control>
          </mc:Choice>
        </mc:AlternateContent>
        <mc:AlternateContent xmlns:mc="http://schemas.openxmlformats.org/markup-compatibility/2006">
          <mc:Choice Requires="x14">
            <control shapeId="4277" r:id="rId184" name="Check Box 181">
              <controlPr defaultSize="0" autoFill="0" autoLine="0" autoPict="0">
                <anchor moveWithCells="1">
                  <from>
                    <xdr:col>4</xdr:col>
                    <xdr:colOff>1706880</xdr:colOff>
                    <xdr:row>69</xdr:row>
                    <xdr:rowOff>30480</xdr:rowOff>
                  </from>
                  <to>
                    <xdr:col>4</xdr:col>
                    <xdr:colOff>2567940</xdr:colOff>
                    <xdr:row>69</xdr:row>
                    <xdr:rowOff>312420</xdr:rowOff>
                  </to>
                </anchor>
              </controlPr>
            </control>
          </mc:Choice>
        </mc:AlternateContent>
        <mc:AlternateContent xmlns:mc="http://schemas.openxmlformats.org/markup-compatibility/2006">
          <mc:Choice Requires="x14">
            <control shapeId="4278" r:id="rId185" name="Check Box 182">
              <controlPr defaultSize="0" autoFill="0" autoLine="0" autoPict="0">
                <anchor moveWithCells="1">
                  <from>
                    <xdr:col>4</xdr:col>
                    <xdr:colOff>1691640</xdr:colOff>
                    <xdr:row>69</xdr:row>
                    <xdr:rowOff>243840</xdr:rowOff>
                  </from>
                  <to>
                    <xdr:col>4</xdr:col>
                    <xdr:colOff>2491740</xdr:colOff>
                    <xdr:row>69</xdr:row>
                    <xdr:rowOff>548640</xdr:rowOff>
                  </to>
                </anchor>
              </controlPr>
            </control>
          </mc:Choice>
        </mc:AlternateContent>
        <mc:AlternateContent xmlns:mc="http://schemas.openxmlformats.org/markup-compatibility/2006">
          <mc:Choice Requires="x14">
            <control shapeId="4279" r:id="rId186" name="Check Box 183">
              <controlPr defaultSize="0" autoFill="0" autoLine="0" autoPict="0">
                <anchor moveWithCells="1">
                  <from>
                    <xdr:col>4</xdr:col>
                    <xdr:colOff>114300</xdr:colOff>
                    <xdr:row>70</xdr:row>
                    <xdr:rowOff>22860</xdr:rowOff>
                  </from>
                  <to>
                    <xdr:col>4</xdr:col>
                    <xdr:colOff>1348740</xdr:colOff>
                    <xdr:row>70</xdr:row>
                    <xdr:rowOff>312420</xdr:rowOff>
                  </to>
                </anchor>
              </controlPr>
            </control>
          </mc:Choice>
        </mc:AlternateContent>
        <mc:AlternateContent xmlns:mc="http://schemas.openxmlformats.org/markup-compatibility/2006">
          <mc:Choice Requires="x14">
            <control shapeId="4280" r:id="rId187" name="Check Box 184">
              <controlPr defaultSize="0" autoFill="0" autoLine="0" autoPict="0">
                <anchor moveWithCells="1">
                  <from>
                    <xdr:col>4</xdr:col>
                    <xdr:colOff>114300</xdr:colOff>
                    <xdr:row>70</xdr:row>
                    <xdr:rowOff>243840</xdr:rowOff>
                  </from>
                  <to>
                    <xdr:col>4</xdr:col>
                    <xdr:colOff>1432560</xdr:colOff>
                    <xdr:row>70</xdr:row>
                    <xdr:rowOff>548640</xdr:rowOff>
                  </to>
                </anchor>
              </controlPr>
            </control>
          </mc:Choice>
        </mc:AlternateContent>
        <mc:AlternateContent xmlns:mc="http://schemas.openxmlformats.org/markup-compatibility/2006">
          <mc:Choice Requires="x14">
            <control shapeId="4281" r:id="rId188" name="Check Box 185">
              <controlPr defaultSize="0" autoFill="0" autoLine="0" autoPict="0">
                <anchor moveWithCells="1">
                  <from>
                    <xdr:col>4</xdr:col>
                    <xdr:colOff>1706880</xdr:colOff>
                    <xdr:row>70</xdr:row>
                    <xdr:rowOff>30480</xdr:rowOff>
                  </from>
                  <to>
                    <xdr:col>4</xdr:col>
                    <xdr:colOff>2567940</xdr:colOff>
                    <xdr:row>70</xdr:row>
                    <xdr:rowOff>312420</xdr:rowOff>
                  </to>
                </anchor>
              </controlPr>
            </control>
          </mc:Choice>
        </mc:AlternateContent>
        <mc:AlternateContent xmlns:mc="http://schemas.openxmlformats.org/markup-compatibility/2006">
          <mc:Choice Requires="x14">
            <control shapeId="4282" r:id="rId189" name="Check Box 186">
              <controlPr defaultSize="0" autoFill="0" autoLine="0" autoPict="0">
                <anchor moveWithCells="1">
                  <from>
                    <xdr:col>4</xdr:col>
                    <xdr:colOff>1691640</xdr:colOff>
                    <xdr:row>70</xdr:row>
                    <xdr:rowOff>243840</xdr:rowOff>
                  </from>
                  <to>
                    <xdr:col>4</xdr:col>
                    <xdr:colOff>2491740</xdr:colOff>
                    <xdr:row>70</xdr:row>
                    <xdr:rowOff>548640</xdr:rowOff>
                  </to>
                </anchor>
              </controlPr>
            </control>
          </mc:Choice>
        </mc:AlternateContent>
        <mc:AlternateContent xmlns:mc="http://schemas.openxmlformats.org/markup-compatibility/2006">
          <mc:Choice Requires="x14">
            <control shapeId="4283" r:id="rId190" name="Check Box 187">
              <controlPr defaultSize="0" autoFill="0" autoLine="0" autoPict="0">
                <anchor moveWithCells="1">
                  <from>
                    <xdr:col>4</xdr:col>
                    <xdr:colOff>114300</xdr:colOff>
                    <xdr:row>71</xdr:row>
                    <xdr:rowOff>22860</xdr:rowOff>
                  </from>
                  <to>
                    <xdr:col>4</xdr:col>
                    <xdr:colOff>1348740</xdr:colOff>
                    <xdr:row>71</xdr:row>
                    <xdr:rowOff>312420</xdr:rowOff>
                  </to>
                </anchor>
              </controlPr>
            </control>
          </mc:Choice>
        </mc:AlternateContent>
        <mc:AlternateContent xmlns:mc="http://schemas.openxmlformats.org/markup-compatibility/2006">
          <mc:Choice Requires="x14">
            <control shapeId="4284" r:id="rId191" name="Check Box 188">
              <controlPr defaultSize="0" autoFill="0" autoLine="0" autoPict="0">
                <anchor moveWithCells="1">
                  <from>
                    <xdr:col>4</xdr:col>
                    <xdr:colOff>114300</xdr:colOff>
                    <xdr:row>71</xdr:row>
                    <xdr:rowOff>243840</xdr:rowOff>
                  </from>
                  <to>
                    <xdr:col>4</xdr:col>
                    <xdr:colOff>1432560</xdr:colOff>
                    <xdr:row>71</xdr:row>
                    <xdr:rowOff>548640</xdr:rowOff>
                  </to>
                </anchor>
              </controlPr>
            </control>
          </mc:Choice>
        </mc:AlternateContent>
        <mc:AlternateContent xmlns:mc="http://schemas.openxmlformats.org/markup-compatibility/2006">
          <mc:Choice Requires="x14">
            <control shapeId="4285" r:id="rId192" name="Check Box 189">
              <controlPr defaultSize="0" autoFill="0" autoLine="0" autoPict="0">
                <anchor moveWithCells="1">
                  <from>
                    <xdr:col>4</xdr:col>
                    <xdr:colOff>1706880</xdr:colOff>
                    <xdr:row>71</xdr:row>
                    <xdr:rowOff>30480</xdr:rowOff>
                  </from>
                  <to>
                    <xdr:col>4</xdr:col>
                    <xdr:colOff>2567940</xdr:colOff>
                    <xdr:row>71</xdr:row>
                    <xdr:rowOff>312420</xdr:rowOff>
                  </to>
                </anchor>
              </controlPr>
            </control>
          </mc:Choice>
        </mc:AlternateContent>
        <mc:AlternateContent xmlns:mc="http://schemas.openxmlformats.org/markup-compatibility/2006">
          <mc:Choice Requires="x14">
            <control shapeId="4286" r:id="rId193" name="Check Box 190">
              <controlPr defaultSize="0" autoFill="0" autoLine="0" autoPict="0">
                <anchor moveWithCells="1">
                  <from>
                    <xdr:col>4</xdr:col>
                    <xdr:colOff>1691640</xdr:colOff>
                    <xdr:row>71</xdr:row>
                    <xdr:rowOff>243840</xdr:rowOff>
                  </from>
                  <to>
                    <xdr:col>4</xdr:col>
                    <xdr:colOff>2491740</xdr:colOff>
                    <xdr:row>71</xdr:row>
                    <xdr:rowOff>548640</xdr:rowOff>
                  </to>
                </anchor>
              </controlPr>
            </control>
          </mc:Choice>
        </mc:AlternateContent>
        <mc:AlternateContent xmlns:mc="http://schemas.openxmlformats.org/markup-compatibility/2006">
          <mc:Choice Requires="x14">
            <control shapeId="4287" r:id="rId194" name="Check Box 191">
              <controlPr defaultSize="0" autoFill="0" autoLine="0" autoPict="0">
                <anchor moveWithCells="1">
                  <from>
                    <xdr:col>4</xdr:col>
                    <xdr:colOff>114300</xdr:colOff>
                    <xdr:row>72</xdr:row>
                    <xdr:rowOff>22860</xdr:rowOff>
                  </from>
                  <to>
                    <xdr:col>4</xdr:col>
                    <xdr:colOff>1348740</xdr:colOff>
                    <xdr:row>72</xdr:row>
                    <xdr:rowOff>312420</xdr:rowOff>
                  </to>
                </anchor>
              </controlPr>
            </control>
          </mc:Choice>
        </mc:AlternateContent>
        <mc:AlternateContent xmlns:mc="http://schemas.openxmlformats.org/markup-compatibility/2006">
          <mc:Choice Requires="x14">
            <control shapeId="4288" r:id="rId195" name="Check Box 192">
              <controlPr defaultSize="0" autoFill="0" autoLine="0" autoPict="0">
                <anchor moveWithCells="1">
                  <from>
                    <xdr:col>4</xdr:col>
                    <xdr:colOff>114300</xdr:colOff>
                    <xdr:row>72</xdr:row>
                    <xdr:rowOff>243840</xdr:rowOff>
                  </from>
                  <to>
                    <xdr:col>4</xdr:col>
                    <xdr:colOff>1432560</xdr:colOff>
                    <xdr:row>72</xdr:row>
                    <xdr:rowOff>548640</xdr:rowOff>
                  </to>
                </anchor>
              </controlPr>
            </control>
          </mc:Choice>
        </mc:AlternateContent>
        <mc:AlternateContent xmlns:mc="http://schemas.openxmlformats.org/markup-compatibility/2006">
          <mc:Choice Requires="x14">
            <control shapeId="4289" r:id="rId196" name="Check Box 193">
              <controlPr defaultSize="0" autoFill="0" autoLine="0" autoPict="0">
                <anchor moveWithCells="1">
                  <from>
                    <xdr:col>4</xdr:col>
                    <xdr:colOff>1706880</xdr:colOff>
                    <xdr:row>72</xdr:row>
                    <xdr:rowOff>30480</xdr:rowOff>
                  </from>
                  <to>
                    <xdr:col>4</xdr:col>
                    <xdr:colOff>2567940</xdr:colOff>
                    <xdr:row>72</xdr:row>
                    <xdr:rowOff>312420</xdr:rowOff>
                  </to>
                </anchor>
              </controlPr>
            </control>
          </mc:Choice>
        </mc:AlternateContent>
        <mc:AlternateContent xmlns:mc="http://schemas.openxmlformats.org/markup-compatibility/2006">
          <mc:Choice Requires="x14">
            <control shapeId="4290" r:id="rId197" name="Check Box 194">
              <controlPr defaultSize="0" autoFill="0" autoLine="0" autoPict="0">
                <anchor moveWithCells="1">
                  <from>
                    <xdr:col>4</xdr:col>
                    <xdr:colOff>1691640</xdr:colOff>
                    <xdr:row>72</xdr:row>
                    <xdr:rowOff>243840</xdr:rowOff>
                  </from>
                  <to>
                    <xdr:col>4</xdr:col>
                    <xdr:colOff>2491740</xdr:colOff>
                    <xdr:row>72</xdr:row>
                    <xdr:rowOff>548640</xdr:rowOff>
                  </to>
                </anchor>
              </controlPr>
            </control>
          </mc:Choice>
        </mc:AlternateContent>
        <mc:AlternateContent xmlns:mc="http://schemas.openxmlformats.org/markup-compatibility/2006">
          <mc:Choice Requires="x14">
            <control shapeId="4291" r:id="rId198" name="Check Box 195">
              <controlPr defaultSize="0" autoFill="0" autoLine="0" autoPict="0">
                <anchor moveWithCells="1">
                  <from>
                    <xdr:col>4</xdr:col>
                    <xdr:colOff>114300</xdr:colOff>
                    <xdr:row>73</xdr:row>
                    <xdr:rowOff>22860</xdr:rowOff>
                  </from>
                  <to>
                    <xdr:col>4</xdr:col>
                    <xdr:colOff>1348740</xdr:colOff>
                    <xdr:row>73</xdr:row>
                    <xdr:rowOff>312420</xdr:rowOff>
                  </to>
                </anchor>
              </controlPr>
            </control>
          </mc:Choice>
        </mc:AlternateContent>
        <mc:AlternateContent xmlns:mc="http://schemas.openxmlformats.org/markup-compatibility/2006">
          <mc:Choice Requires="x14">
            <control shapeId="4292" r:id="rId199" name="Check Box 196">
              <controlPr defaultSize="0" autoFill="0" autoLine="0" autoPict="0">
                <anchor moveWithCells="1">
                  <from>
                    <xdr:col>4</xdr:col>
                    <xdr:colOff>114300</xdr:colOff>
                    <xdr:row>73</xdr:row>
                    <xdr:rowOff>243840</xdr:rowOff>
                  </from>
                  <to>
                    <xdr:col>4</xdr:col>
                    <xdr:colOff>1432560</xdr:colOff>
                    <xdr:row>73</xdr:row>
                    <xdr:rowOff>548640</xdr:rowOff>
                  </to>
                </anchor>
              </controlPr>
            </control>
          </mc:Choice>
        </mc:AlternateContent>
        <mc:AlternateContent xmlns:mc="http://schemas.openxmlformats.org/markup-compatibility/2006">
          <mc:Choice Requires="x14">
            <control shapeId="4293" r:id="rId200" name="Check Box 197">
              <controlPr defaultSize="0" autoFill="0" autoLine="0" autoPict="0">
                <anchor moveWithCells="1">
                  <from>
                    <xdr:col>4</xdr:col>
                    <xdr:colOff>1706880</xdr:colOff>
                    <xdr:row>73</xdr:row>
                    <xdr:rowOff>30480</xdr:rowOff>
                  </from>
                  <to>
                    <xdr:col>4</xdr:col>
                    <xdr:colOff>2567940</xdr:colOff>
                    <xdr:row>73</xdr:row>
                    <xdr:rowOff>312420</xdr:rowOff>
                  </to>
                </anchor>
              </controlPr>
            </control>
          </mc:Choice>
        </mc:AlternateContent>
        <mc:AlternateContent xmlns:mc="http://schemas.openxmlformats.org/markup-compatibility/2006">
          <mc:Choice Requires="x14">
            <control shapeId="4294" r:id="rId201" name="Check Box 198">
              <controlPr defaultSize="0" autoFill="0" autoLine="0" autoPict="0">
                <anchor moveWithCells="1">
                  <from>
                    <xdr:col>4</xdr:col>
                    <xdr:colOff>1691640</xdr:colOff>
                    <xdr:row>73</xdr:row>
                    <xdr:rowOff>243840</xdr:rowOff>
                  </from>
                  <to>
                    <xdr:col>4</xdr:col>
                    <xdr:colOff>2491740</xdr:colOff>
                    <xdr:row>73</xdr:row>
                    <xdr:rowOff>548640</xdr:rowOff>
                  </to>
                </anchor>
              </controlPr>
            </control>
          </mc:Choice>
        </mc:AlternateContent>
        <mc:AlternateContent xmlns:mc="http://schemas.openxmlformats.org/markup-compatibility/2006">
          <mc:Choice Requires="x14">
            <control shapeId="4295" r:id="rId202" name="Check Box 199">
              <controlPr defaultSize="0" autoFill="0" autoLine="0" autoPict="0">
                <anchor moveWithCells="1">
                  <from>
                    <xdr:col>4</xdr:col>
                    <xdr:colOff>114300</xdr:colOff>
                    <xdr:row>74</xdr:row>
                    <xdr:rowOff>22860</xdr:rowOff>
                  </from>
                  <to>
                    <xdr:col>4</xdr:col>
                    <xdr:colOff>1348740</xdr:colOff>
                    <xdr:row>74</xdr:row>
                    <xdr:rowOff>312420</xdr:rowOff>
                  </to>
                </anchor>
              </controlPr>
            </control>
          </mc:Choice>
        </mc:AlternateContent>
        <mc:AlternateContent xmlns:mc="http://schemas.openxmlformats.org/markup-compatibility/2006">
          <mc:Choice Requires="x14">
            <control shapeId="4296" r:id="rId203" name="Check Box 200">
              <controlPr defaultSize="0" autoFill="0" autoLine="0" autoPict="0">
                <anchor moveWithCells="1">
                  <from>
                    <xdr:col>4</xdr:col>
                    <xdr:colOff>114300</xdr:colOff>
                    <xdr:row>74</xdr:row>
                    <xdr:rowOff>243840</xdr:rowOff>
                  </from>
                  <to>
                    <xdr:col>4</xdr:col>
                    <xdr:colOff>1432560</xdr:colOff>
                    <xdr:row>74</xdr:row>
                    <xdr:rowOff>548640</xdr:rowOff>
                  </to>
                </anchor>
              </controlPr>
            </control>
          </mc:Choice>
        </mc:AlternateContent>
        <mc:AlternateContent xmlns:mc="http://schemas.openxmlformats.org/markup-compatibility/2006">
          <mc:Choice Requires="x14">
            <control shapeId="4297" r:id="rId204" name="Check Box 201">
              <controlPr defaultSize="0" autoFill="0" autoLine="0" autoPict="0">
                <anchor moveWithCells="1">
                  <from>
                    <xdr:col>4</xdr:col>
                    <xdr:colOff>1706880</xdr:colOff>
                    <xdr:row>74</xdr:row>
                    <xdr:rowOff>30480</xdr:rowOff>
                  </from>
                  <to>
                    <xdr:col>4</xdr:col>
                    <xdr:colOff>2567940</xdr:colOff>
                    <xdr:row>74</xdr:row>
                    <xdr:rowOff>312420</xdr:rowOff>
                  </to>
                </anchor>
              </controlPr>
            </control>
          </mc:Choice>
        </mc:AlternateContent>
        <mc:AlternateContent xmlns:mc="http://schemas.openxmlformats.org/markup-compatibility/2006">
          <mc:Choice Requires="x14">
            <control shapeId="4298" r:id="rId205" name="Check Box 202">
              <controlPr defaultSize="0" autoFill="0" autoLine="0" autoPict="0">
                <anchor moveWithCells="1">
                  <from>
                    <xdr:col>4</xdr:col>
                    <xdr:colOff>1691640</xdr:colOff>
                    <xdr:row>74</xdr:row>
                    <xdr:rowOff>243840</xdr:rowOff>
                  </from>
                  <to>
                    <xdr:col>4</xdr:col>
                    <xdr:colOff>2491740</xdr:colOff>
                    <xdr:row>74</xdr:row>
                    <xdr:rowOff>548640</xdr:rowOff>
                  </to>
                </anchor>
              </controlPr>
            </control>
          </mc:Choice>
        </mc:AlternateContent>
        <mc:AlternateContent xmlns:mc="http://schemas.openxmlformats.org/markup-compatibility/2006">
          <mc:Choice Requires="x14">
            <control shapeId="4299" r:id="rId206" name="Check Box 203">
              <controlPr defaultSize="0" autoFill="0" autoLine="0" autoPict="0">
                <anchor moveWithCells="1">
                  <from>
                    <xdr:col>4</xdr:col>
                    <xdr:colOff>114300</xdr:colOff>
                    <xdr:row>75</xdr:row>
                    <xdr:rowOff>22860</xdr:rowOff>
                  </from>
                  <to>
                    <xdr:col>4</xdr:col>
                    <xdr:colOff>1348740</xdr:colOff>
                    <xdr:row>75</xdr:row>
                    <xdr:rowOff>312420</xdr:rowOff>
                  </to>
                </anchor>
              </controlPr>
            </control>
          </mc:Choice>
        </mc:AlternateContent>
        <mc:AlternateContent xmlns:mc="http://schemas.openxmlformats.org/markup-compatibility/2006">
          <mc:Choice Requires="x14">
            <control shapeId="4300" r:id="rId207" name="Check Box 204">
              <controlPr defaultSize="0" autoFill="0" autoLine="0" autoPict="0">
                <anchor moveWithCells="1">
                  <from>
                    <xdr:col>4</xdr:col>
                    <xdr:colOff>114300</xdr:colOff>
                    <xdr:row>75</xdr:row>
                    <xdr:rowOff>243840</xdr:rowOff>
                  </from>
                  <to>
                    <xdr:col>4</xdr:col>
                    <xdr:colOff>1432560</xdr:colOff>
                    <xdr:row>75</xdr:row>
                    <xdr:rowOff>548640</xdr:rowOff>
                  </to>
                </anchor>
              </controlPr>
            </control>
          </mc:Choice>
        </mc:AlternateContent>
        <mc:AlternateContent xmlns:mc="http://schemas.openxmlformats.org/markup-compatibility/2006">
          <mc:Choice Requires="x14">
            <control shapeId="4301" r:id="rId208" name="Check Box 205">
              <controlPr defaultSize="0" autoFill="0" autoLine="0" autoPict="0">
                <anchor moveWithCells="1">
                  <from>
                    <xdr:col>4</xdr:col>
                    <xdr:colOff>1706880</xdr:colOff>
                    <xdr:row>75</xdr:row>
                    <xdr:rowOff>30480</xdr:rowOff>
                  </from>
                  <to>
                    <xdr:col>4</xdr:col>
                    <xdr:colOff>2567940</xdr:colOff>
                    <xdr:row>75</xdr:row>
                    <xdr:rowOff>312420</xdr:rowOff>
                  </to>
                </anchor>
              </controlPr>
            </control>
          </mc:Choice>
        </mc:AlternateContent>
        <mc:AlternateContent xmlns:mc="http://schemas.openxmlformats.org/markup-compatibility/2006">
          <mc:Choice Requires="x14">
            <control shapeId="4302" r:id="rId209" name="Check Box 206">
              <controlPr defaultSize="0" autoFill="0" autoLine="0" autoPict="0">
                <anchor moveWithCells="1">
                  <from>
                    <xdr:col>4</xdr:col>
                    <xdr:colOff>1691640</xdr:colOff>
                    <xdr:row>75</xdr:row>
                    <xdr:rowOff>243840</xdr:rowOff>
                  </from>
                  <to>
                    <xdr:col>4</xdr:col>
                    <xdr:colOff>2491740</xdr:colOff>
                    <xdr:row>75</xdr:row>
                    <xdr:rowOff>548640</xdr:rowOff>
                  </to>
                </anchor>
              </controlPr>
            </control>
          </mc:Choice>
        </mc:AlternateContent>
        <mc:AlternateContent xmlns:mc="http://schemas.openxmlformats.org/markup-compatibility/2006">
          <mc:Choice Requires="x14">
            <control shapeId="4303" r:id="rId210" name="Check Box 207">
              <controlPr defaultSize="0" autoFill="0" autoLine="0" autoPict="0">
                <anchor moveWithCells="1">
                  <from>
                    <xdr:col>4</xdr:col>
                    <xdr:colOff>114300</xdr:colOff>
                    <xdr:row>76</xdr:row>
                    <xdr:rowOff>22860</xdr:rowOff>
                  </from>
                  <to>
                    <xdr:col>4</xdr:col>
                    <xdr:colOff>1348740</xdr:colOff>
                    <xdr:row>76</xdr:row>
                    <xdr:rowOff>312420</xdr:rowOff>
                  </to>
                </anchor>
              </controlPr>
            </control>
          </mc:Choice>
        </mc:AlternateContent>
        <mc:AlternateContent xmlns:mc="http://schemas.openxmlformats.org/markup-compatibility/2006">
          <mc:Choice Requires="x14">
            <control shapeId="4304" r:id="rId211" name="Check Box 208">
              <controlPr defaultSize="0" autoFill="0" autoLine="0" autoPict="0">
                <anchor moveWithCells="1">
                  <from>
                    <xdr:col>4</xdr:col>
                    <xdr:colOff>114300</xdr:colOff>
                    <xdr:row>76</xdr:row>
                    <xdr:rowOff>243840</xdr:rowOff>
                  </from>
                  <to>
                    <xdr:col>4</xdr:col>
                    <xdr:colOff>1432560</xdr:colOff>
                    <xdr:row>76</xdr:row>
                    <xdr:rowOff>548640</xdr:rowOff>
                  </to>
                </anchor>
              </controlPr>
            </control>
          </mc:Choice>
        </mc:AlternateContent>
        <mc:AlternateContent xmlns:mc="http://schemas.openxmlformats.org/markup-compatibility/2006">
          <mc:Choice Requires="x14">
            <control shapeId="4305" r:id="rId212" name="Check Box 209">
              <controlPr defaultSize="0" autoFill="0" autoLine="0" autoPict="0">
                <anchor moveWithCells="1">
                  <from>
                    <xdr:col>4</xdr:col>
                    <xdr:colOff>1706880</xdr:colOff>
                    <xdr:row>76</xdr:row>
                    <xdr:rowOff>30480</xdr:rowOff>
                  </from>
                  <to>
                    <xdr:col>4</xdr:col>
                    <xdr:colOff>2567940</xdr:colOff>
                    <xdr:row>76</xdr:row>
                    <xdr:rowOff>312420</xdr:rowOff>
                  </to>
                </anchor>
              </controlPr>
            </control>
          </mc:Choice>
        </mc:AlternateContent>
        <mc:AlternateContent xmlns:mc="http://schemas.openxmlformats.org/markup-compatibility/2006">
          <mc:Choice Requires="x14">
            <control shapeId="4306" r:id="rId213" name="Check Box 210">
              <controlPr defaultSize="0" autoFill="0" autoLine="0" autoPict="0">
                <anchor moveWithCells="1">
                  <from>
                    <xdr:col>4</xdr:col>
                    <xdr:colOff>1691640</xdr:colOff>
                    <xdr:row>76</xdr:row>
                    <xdr:rowOff>243840</xdr:rowOff>
                  </from>
                  <to>
                    <xdr:col>4</xdr:col>
                    <xdr:colOff>2491740</xdr:colOff>
                    <xdr:row>76</xdr:row>
                    <xdr:rowOff>548640</xdr:rowOff>
                  </to>
                </anchor>
              </controlPr>
            </control>
          </mc:Choice>
        </mc:AlternateContent>
        <mc:AlternateContent xmlns:mc="http://schemas.openxmlformats.org/markup-compatibility/2006">
          <mc:Choice Requires="x14">
            <control shapeId="4307" r:id="rId214" name="Check Box 211">
              <controlPr defaultSize="0" autoFill="0" autoLine="0" autoPict="0">
                <anchor moveWithCells="1">
                  <from>
                    <xdr:col>4</xdr:col>
                    <xdr:colOff>114300</xdr:colOff>
                    <xdr:row>77</xdr:row>
                    <xdr:rowOff>22860</xdr:rowOff>
                  </from>
                  <to>
                    <xdr:col>4</xdr:col>
                    <xdr:colOff>1348740</xdr:colOff>
                    <xdr:row>77</xdr:row>
                    <xdr:rowOff>312420</xdr:rowOff>
                  </to>
                </anchor>
              </controlPr>
            </control>
          </mc:Choice>
        </mc:AlternateContent>
        <mc:AlternateContent xmlns:mc="http://schemas.openxmlformats.org/markup-compatibility/2006">
          <mc:Choice Requires="x14">
            <control shapeId="4308" r:id="rId215" name="Check Box 212">
              <controlPr defaultSize="0" autoFill="0" autoLine="0" autoPict="0">
                <anchor moveWithCells="1">
                  <from>
                    <xdr:col>4</xdr:col>
                    <xdr:colOff>114300</xdr:colOff>
                    <xdr:row>77</xdr:row>
                    <xdr:rowOff>243840</xdr:rowOff>
                  </from>
                  <to>
                    <xdr:col>4</xdr:col>
                    <xdr:colOff>1432560</xdr:colOff>
                    <xdr:row>77</xdr:row>
                    <xdr:rowOff>548640</xdr:rowOff>
                  </to>
                </anchor>
              </controlPr>
            </control>
          </mc:Choice>
        </mc:AlternateContent>
        <mc:AlternateContent xmlns:mc="http://schemas.openxmlformats.org/markup-compatibility/2006">
          <mc:Choice Requires="x14">
            <control shapeId="4309" r:id="rId216" name="Check Box 213">
              <controlPr defaultSize="0" autoFill="0" autoLine="0" autoPict="0">
                <anchor moveWithCells="1">
                  <from>
                    <xdr:col>4</xdr:col>
                    <xdr:colOff>1706880</xdr:colOff>
                    <xdr:row>77</xdr:row>
                    <xdr:rowOff>30480</xdr:rowOff>
                  </from>
                  <to>
                    <xdr:col>4</xdr:col>
                    <xdr:colOff>2567940</xdr:colOff>
                    <xdr:row>77</xdr:row>
                    <xdr:rowOff>312420</xdr:rowOff>
                  </to>
                </anchor>
              </controlPr>
            </control>
          </mc:Choice>
        </mc:AlternateContent>
        <mc:AlternateContent xmlns:mc="http://schemas.openxmlformats.org/markup-compatibility/2006">
          <mc:Choice Requires="x14">
            <control shapeId="4310" r:id="rId217" name="Check Box 214">
              <controlPr defaultSize="0" autoFill="0" autoLine="0" autoPict="0">
                <anchor moveWithCells="1">
                  <from>
                    <xdr:col>4</xdr:col>
                    <xdr:colOff>1691640</xdr:colOff>
                    <xdr:row>77</xdr:row>
                    <xdr:rowOff>243840</xdr:rowOff>
                  </from>
                  <to>
                    <xdr:col>4</xdr:col>
                    <xdr:colOff>2491740</xdr:colOff>
                    <xdr:row>77</xdr:row>
                    <xdr:rowOff>548640</xdr:rowOff>
                  </to>
                </anchor>
              </controlPr>
            </control>
          </mc:Choice>
        </mc:AlternateContent>
        <mc:AlternateContent xmlns:mc="http://schemas.openxmlformats.org/markup-compatibility/2006">
          <mc:Choice Requires="x14">
            <control shapeId="4311" r:id="rId218" name="Check Box 215">
              <controlPr defaultSize="0" autoFill="0" autoLine="0" autoPict="0">
                <anchor moveWithCells="1">
                  <from>
                    <xdr:col>4</xdr:col>
                    <xdr:colOff>114300</xdr:colOff>
                    <xdr:row>78</xdr:row>
                    <xdr:rowOff>22860</xdr:rowOff>
                  </from>
                  <to>
                    <xdr:col>4</xdr:col>
                    <xdr:colOff>1348740</xdr:colOff>
                    <xdr:row>78</xdr:row>
                    <xdr:rowOff>312420</xdr:rowOff>
                  </to>
                </anchor>
              </controlPr>
            </control>
          </mc:Choice>
        </mc:AlternateContent>
        <mc:AlternateContent xmlns:mc="http://schemas.openxmlformats.org/markup-compatibility/2006">
          <mc:Choice Requires="x14">
            <control shapeId="4312" r:id="rId219" name="Check Box 216">
              <controlPr defaultSize="0" autoFill="0" autoLine="0" autoPict="0">
                <anchor moveWithCells="1">
                  <from>
                    <xdr:col>4</xdr:col>
                    <xdr:colOff>114300</xdr:colOff>
                    <xdr:row>78</xdr:row>
                    <xdr:rowOff>243840</xdr:rowOff>
                  </from>
                  <to>
                    <xdr:col>4</xdr:col>
                    <xdr:colOff>1432560</xdr:colOff>
                    <xdr:row>78</xdr:row>
                    <xdr:rowOff>548640</xdr:rowOff>
                  </to>
                </anchor>
              </controlPr>
            </control>
          </mc:Choice>
        </mc:AlternateContent>
        <mc:AlternateContent xmlns:mc="http://schemas.openxmlformats.org/markup-compatibility/2006">
          <mc:Choice Requires="x14">
            <control shapeId="4313" r:id="rId220" name="Check Box 217">
              <controlPr defaultSize="0" autoFill="0" autoLine="0" autoPict="0">
                <anchor moveWithCells="1">
                  <from>
                    <xdr:col>4</xdr:col>
                    <xdr:colOff>1706880</xdr:colOff>
                    <xdr:row>78</xdr:row>
                    <xdr:rowOff>30480</xdr:rowOff>
                  </from>
                  <to>
                    <xdr:col>4</xdr:col>
                    <xdr:colOff>2567940</xdr:colOff>
                    <xdr:row>78</xdr:row>
                    <xdr:rowOff>312420</xdr:rowOff>
                  </to>
                </anchor>
              </controlPr>
            </control>
          </mc:Choice>
        </mc:AlternateContent>
        <mc:AlternateContent xmlns:mc="http://schemas.openxmlformats.org/markup-compatibility/2006">
          <mc:Choice Requires="x14">
            <control shapeId="4314" r:id="rId221" name="Check Box 218">
              <controlPr defaultSize="0" autoFill="0" autoLine="0" autoPict="0">
                <anchor moveWithCells="1">
                  <from>
                    <xdr:col>4</xdr:col>
                    <xdr:colOff>1691640</xdr:colOff>
                    <xdr:row>78</xdr:row>
                    <xdr:rowOff>243840</xdr:rowOff>
                  </from>
                  <to>
                    <xdr:col>4</xdr:col>
                    <xdr:colOff>2491740</xdr:colOff>
                    <xdr:row>78</xdr:row>
                    <xdr:rowOff>548640</xdr:rowOff>
                  </to>
                </anchor>
              </controlPr>
            </control>
          </mc:Choice>
        </mc:AlternateContent>
        <mc:AlternateContent xmlns:mc="http://schemas.openxmlformats.org/markup-compatibility/2006">
          <mc:Choice Requires="x14">
            <control shapeId="4315" r:id="rId222" name="Check Box 219">
              <controlPr defaultSize="0" autoFill="0" autoLine="0" autoPict="0">
                <anchor moveWithCells="1">
                  <from>
                    <xdr:col>4</xdr:col>
                    <xdr:colOff>114300</xdr:colOff>
                    <xdr:row>79</xdr:row>
                    <xdr:rowOff>22860</xdr:rowOff>
                  </from>
                  <to>
                    <xdr:col>4</xdr:col>
                    <xdr:colOff>1348740</xdr:colOff>
                    <xdr:row>79</xdr:row>
                    <xdr:rowOff>312420</xdr:rowOff>
                  </to>
                </anchor>
              </controlPr>
            </control>
          </mc:Choice>
        </mc:AlternateContent>
        <mc:AlternateContent xmlns:mc="http://schemas.openxmlformats.org/markup-compatibility/2006">
          <mc:Choice Requires="x14">
            <control shapeId="4316" r:id="rId223" name="Check Box 220">
              <controlPr defaultSize="0" autoFill="0" autoLine="0" autoPict="0">
                <anchor moveWithCells="1">
                  <from>
                    <xdr:col>4</xdr:col>
                    <xdr:colOff>114300</xdr:colOff>
                    <xdr:row>79</xdr:row>
                    <xdr:rowOff>243840</xdr:rowOff>
                  </from>
                  <to>
                    <xdr:col>4</xdr:col>
                    <xdr:colOff>1432560</xdr:colOff>
                    <xdr:row>79</xdr:row>
                    <xdr:rowOff>548640</xdr:rowOff>
                  </to>
                </anchor>
              </controlPr>
            </control>
          </mc:Choice>
        </mc:AlternateContent>
        <mc:AlternateContent xmlns:mc="http://schemas.openxmlformats.org/markup-compatibility/2006">
          <mc:Choice Requires="x14">
            <control shapeId="4317" r:id="rId224" name="Check Box 221">
              <controlPr defaultSize="0" autoFill="0" autoLine="0" autoPict="0">
                <anchor moveWithCells="1">
                  <from>
                    <xdr:col>4</xdr:col>
                    <xdr:colOff>1706880</xdr:colOff>
                    <xdr:row>79</xdr:row>
                    <xdr:rowOff>30480</xdr:rowOff>
                  </from>
                  <to>
                    <xdr:col>4</xdr:col>
                    <xdr:colOff>2567940</xdr:colOff>
                    <xdr:row>79</xdr:row>
                    <xdr:rowOff>312420</xdr:rowOff>
                  </to>
                </anchor>
              </controlPr>
            </control>
          </mc:Choice>
        </mc:AlternateContent>
        <mc:AlternateContent xmlns:mc="http://schemas.openxmlformats.org/markup-compatibility/2006">
          <mc:Choice Requires="x14">
            <control shapeId="4318" r:id="rId225" name="Check Box 222">
              <controlPr defaultSize="0" autoFill="0" autoLine="0" autoPict="0">
                <anchor moveWithCells="1">
                  <from>
                    <xdr:col>4</xdr:col>
                    <xdr:colOff>1691640</xdr:colOff>
                    <xdr:row>79</xdr:row>
                    <xdr:rowOff>243840</xdr:rowOff>
                  </from>
                  <to>
                    <xdr:col>4</xdr:col>
                    <xdr:colOff>2491740</xdr:colOff>
                    <xdr:row>79</xdr:row>
                    <xdr:rowOff>548640</xdr:rowOff>
                  </to>
                </anchor>
              </controlPr>
            </control>
          </mc:Choice>
        </mc:AlternateContent>
        <mc:AlternateContent xmlns:mc="http://schemas.openxmlformats.org/markup-compatibility/2006">
          <mc:Choice Requires="x14">
            <control shapeId="4319" r:id="rId226" name="Check Box 223">
              <controlPr defaultSize="0" autoFill="0" autoLine="0" autoPict="0">
                <anchor moveWithCells="1">
                  <from>
                    <xdr:col>4</xdr:col>
                    <xdr:colOff>114300</xdr:colOff>
                    <xdr:row>80</xdr:row>
                    <xdr:rowOff>22860</xdr:rowOff>
                  </from>
                  <to>
                    <xdr:col>4</xdr:col>
                    <xdr:colOff>1348740</xdr:colOff>
                    <xdr:row>80</xdr:row>
                    <xdr:rowOff>312420</xdr:rowOff>
                  </to>
                </anchor>
              </controlPr>
            </control>
          </mc:Choice>
        </mc:AlternateContent>
        <mc:AlternateContent xmlns:mc="http://schemas.openxmlformats.org/markup-compatibility/2006">
          <mc:Choice Requires="x14">
            <control shapeId="4320" r:id="rId227" name="Check Box 224">
              <controlPr defaultSize="0" autoFill="0" autoLine="0" autoPict="0">
                <anchor moveWithCells="1">
                  <from>
                    <xdr:col>4</xdr:col>
                    <xdr:colOff>114300</xdr:colOff>
                    <xdr:row>80</xdr:row>
                    <xdr:rowOff>243840</xdr:rowOff>
                  </from>
                  <to>
                    <xdr:col>4</xdr:col>
                    <xdr:colOff>1432560</xdr:colOff>
                    <xdr:row>80</xdr:row>
                    <xdr:rowOff>548640</xdr:rowOff>
                  </to>
                </anchor>
              </controlPr>
            </control>
          </mc:Choice>
        </mc:AlternateContent>
        <mc:AlternateContent xmlns:mc="http://schemas.openxmlformats.org/markup-compatibility/2006">
          <mc:Choice Requires="x14">
            <control shapeId="4321" r:id="rId228" name="Check Box 225">
              <controlPr defaultSize="0" autoFill="0" autoLine="0" autoPict="0">
                <anchor moveWithCells="1">
                  <from>
                    <xdr:col>4</xdr:col>
                    <xdr:colOff>1706880</xdr:colOff>
                    <xdr:row>80</xdr:row>
                    <xdr:rowOff>30480</xdr:rowOff>
                  </from>
                  <to>
                    <xdr:col>4</xdr:col>
                    <xdr:colOff>2567940</xdr:colOff>
                    <xdr:row>80</xdr:row>
                    <xdr:rowOff>312420</xdr:rowOff>
                  </to>
                </anchor>
              </controlPr>
            </control>
          </mc:Choice>
        </mc:AlternateContent>
        <mc:AlternateContent xmlns:mc="http://schemas.openxmlformats.org/markup-compatibility/2006">
          <mc:Choice Requires="x14">
            <control shapeId="4322" r:id="rId229" name="Check Box 226">
              <controlPr defaultSize="0" autoFill="0" autoLine="0" autoPict="0">
                <anchor moveWithCells="1">
                  <from>
                    <xdr:col>4</xdr:col>
                    <xdr:colOff>1691640</xdr:colOff>
                    <xdr:row>80</xdr:row>
                    <xdr:rowOff>243840</xdr:rowOff>
                  </from>
                  <to>
                    <xdr:col>4</xdr:col>
                    <xdr:colOff>2491740</xdr:colOff>
                    <xdr:row>80</xdr:row>
                    <xdr:rowOff>548640</xdr:rowOff>
                  </to>
                </anchor>
              </controlPr>
            </control>
          </mc:Choice>
        </mc:AlternateContent>
        <mc:AlternateContent xmlns:mc="http://schemas.openxmlformats.org/markup-compatibility/2006">
          <mc:Choice Requires="x14">
            <control shapeId="4323" r:id="rId230" name="Check Box 227">
              <controlPr defaultSize="0" autoFill="0" autoLine="0" autoPict="0">
                <anchor moveWithCells="1">
                  <from>
                    <xdr:col>4</xdr:col>
                    <xdr:colOff>114300</xdr:colOff>
                    <xdr:row>81</xdr:row>
                    <xdr:rowOff>22860</xdr:rowOff>
                  </from>
                  <to>
                    <xdr:col>4</xdr:col>
                    <xdr:colOff>1348740</xdr:colOff>
                    <xdr:row>81</xdr:row>
                    <xdr:rowOff>312420</xdr:rowOff>
                  </to>
                </anchor>
              </controlPr>
            </control>
          </mc:Choice>
        </mc:AlternateContent>
        <mc:AlternateContent xmlns:mc="http://schemas.openxmlformats.org/markup-compatibility/2006">
          <mc:Choice Requires="x14">
            <control shapeId="4324" r:id="rId231" name="Check Box 228">
              <controlPr defaultSize="0" autoFill="0" autoLine="0" autoPict="0">
                <anchor moveWithCells="1">
                  <from>
                    <xdr:col>4</xdr:col>
                    <xdr:colOff>114300</xdr:colOff>
                    <xdr:row>81</xdr:row>
                    <xdr:rowOff>243840</xdr:rowOff>
                  </from>
                  <to>
                    <xdr:col>4</xdr:col>
                    <xdr:colOff>1432560</xdr:colOff>
                    <xdr:row>81</xdr:row>
                    <xdr:rowOff>548640</xdr:rowOff>
                  </to>
                </anchor>
              </controlPr>
            </control>
          </mc:Choice>
        </mc:AlternateContent>
        <mc:AlternateContent xmlns:mc="http://schemas.openxmlformats.org/markup-compatibility/2006">
          <mc:Choice Requires="x14">
            <control shapeId="4325" r:id="rId232" name="Check Box 229">
              <controlPr defaultSize="0" autoFill="0" autoLine="0" autoPict="0">
                <anchor moveWithCells="1">
                  <from>
                    <xdr:col>4</xdr:col>
                    <xdr:colOff>1706880</xdr:colOff>
                    <xdr:row>81</xdr:row>
                    <xdr:rowOff>30480</xdr:rowOff>
                  </from>
                  <to>
                    <xdr:col>4</xdr:col>
                    <xdr:colOff>2567940</xdr:colOff>
                    <xdr:row>81</xdr:row>
                    <xdr:rowOff>312420</xdr:rowOff>
                  </to>
                </anchor>
              </controlPr>
            </control>
          </mc:Choice>
        </mc:AlternateContent>
        <mc:AlternateContent xmlns:mc="http://schemas.openxmlformats.org/markup-compatibility/2006">
          <mc:Choice Requires="x14">
            <control shapeId="4326" r:id="rId233" name="Check Box 230">
              <controlPr defaultSize="0" autoFill="0" autoLine="0" autoPict="0">
                <anchor moveWithCells="1">
                  <from>
                    <xdr:col>4</xdr:col>
                    <xdr:colOff>1691640</xdr:colOff>
                    <xdr:row>81</xdr:row>
                    <xdr:rowOff>243840</xdr:rowOff>
                  </from>
                  <to>
                    <xdr:col>4</xdr:col>
                    <xdr:colOff>2491740</xdr:colOff>
                    <xdr:row>81</xdr:row>
                    <xdr:rowOff>548640</xdr:rowOff>
                  </to>
                </anchor>
              </controlPr>
            </control>
          </mc:Choice>
        </mc:AlternateContent>
        <mc:AlternateContent xmlns:mc="http://schemas.openxmlformats.org/markup-compatibility/2006">
          <mc:Choice Requires="x14">
            <control shapeId="4327" r:id="rId234" name="Check Box 231">
              <controlPr defaultSize="0" autoFill="0" autoLine="0" autoPict="0">
                <anchor moveWithCells="1">
                  <from>
                    <xdr:col>4</xdr:col>
                    <xdr:colOff>114300</xdr:colOff>
                    <xdr:row>82</xdr:row>
                    <xdr:rowOff>22860</xdr:rowOff>
                  </from>
                  <to>
                    <xdr:col>4</xdr:col>
                    <xdr:colOff>1348740</xdr:colOff>
                    <xdr:row>82</xdr:row>
                    <xdr:rowOff>312420</xdr:rowOff>
                  </to>
                </anchor>
              </controlPr>
            </control>
          </mc:Choice>
        </mc:AlternateContent>
        <mc:AlternateContent xmlns:mc="http://schemas.openxmlformats.org/markup-compatibility/2006">
          <mc:Choice Requires="x14">
            <control shapeId="4328" r:id="rId235" name="Check Box 232">
              <controlPr defaultSize="0" autoFill="0" autoLine="0" autoPict="0">
                <anchor moveWithCells="1">
                  <from>
                    <xdr:col>4</xdr:col>
                    <xdr:colOff>114300</xdr:colOff>
                    <xdr:row>82</xdr:row>
                    <xdr:rowOff>243840</xdr:rowOff>
                  </from>
                  <to>
                    <xdr:col>4</xdr:col>
                    <xdr:colOff>1432560</xdr:colOff>
                    <xdr:row>82</xdr:row>
                    <xdr:rowOff>548640</xdr:rowOff>
                  </to>
                </anchor>
              </controlPr>
            </control>
          </mc:Choice>
        </mc:AlternateContent>
        <mc:AlternateContent xmlns:mc="http://schemas.openxmlformats.org/markup-compatibility/2006">
          <mc:Choice Requires="x14">
            <control shapeId="4329" r:id="rId236" name="Check Box 233">
              <controlPr defaultSize="0" autoFill="0" autoLine="0" autoPict="0">
                <anchor moveWithCells="1">
                  <from>
                    <xdr:col>4</xdr:col>
                    <xdr:colOff>1706880</xdr:colOff>
                    <xdr:row>82</xdr:row>
                    <xdr:rowOff>30480</xdr:rowOff>
                  </from>
                  <to>
                    <xdr:col>4</xdr:col>
                    <xdr:colOff>2567940</xdr:colOff>
                    <xdr:row>82</xdr:row>
                    <xdr:rowOff>312420</xdr:rowOff>
                  </to>
                </anchor>
              </controlPr>
            </control>
          </mc:Choice>
        </mc:AlternateContent>
        <mc:AlternateContent xmlns:mc="http://schemas.openxmlformats.org/markup-compatibility/2006">
          <mc:Choice Requires="x14">
            <control shapeId="4330" r:id="rId237" name="Check Box 234">
              <controlPr defaultSize="0" autoFill="0" autoLine="0" autoPict="0">
                <anchor moveWithCells="1">
                  <from>
                    <xdr:col>4</xdr:col>
                    <xdr:colOff>1691640</xdr:colOff>
                    <xdr:row>82</xdr:row>
                    <xdr:rowOff>243840</xdr:rowOff>
                  </from>
                  <to>
                    <xdr:col>4</xdr:col>
                    <xdr:colOff>2491740</xdr:colOff>
                    <xdr:row>82</xdr:row>
                    <xdr:rowOff>548640</xdr:rowOff>
                  </to>
                </anchor>
              </controlPr>
            </control>
          </mc:Choice>
        </mc:AlternateContent>
        <mc:AlternateContent xmlns:mc="http://schemas.openxmlformats.org/markup-compatibility/2006">
          <mc:Choice Requires="x14">
            <control shapeId="4331" r:id="rId238" name="Check Box 235">
              <controlPr defaultSize="0" autoFill="0" autoLine="0" autoPict="0">
                <anchor moveWithCells="1">
                  <from>
                    <xdr:col>4</xdr:col>
                    <xdr:colOff>114300</xdr:colOff>
                    <xdr:row>83</xdr:row>
                    <xdr:rowOff>22860</xdr:rowOff>
                  </from>
                  <to>
                    <xdr:col>4</xdr:col>
                    <xdr:colOff>1348740</xdr:colOff>
                    <xdr:row>83</xdr:row>
                    <xdr:rowOff>312420</xdr:rowOff>
                  </to>
                </anchor>
              </controlPr>
            </control>
          </mc:Choice>
        </mc:AlternateContent>
        <mc:AlternateContent xmlns:mc="http://schemas.openxmlformats.org/markup-compatibility/2006">
          <mc:Choice Requires="x14">
            <control shapeId="4332" r:id="rId239" name="Check Box 236">
              <controlPr defaultSize="0" autoFill="0" autoLine="0" autoPict="0">
                <anchor moveWithCells="1">
                  <from>
                    <xdr:col>4</xdr:col>
                    <xdr:colOff>114300</xdr:colOff>
                    <xdr:row>83</xdr:row>
                    <xdr:rowOff>243840</xdr:rowOff>
                  </from>
                  <to>
                    <xdr:col>4</xdr:col>
                    <xdr:colOff>1432560</xdr:colOff>
                    <xdr:row>83</xdr:row>
                    <xdr:rowOff>548640</xdr:rowOff>
                  </to>
                </anchor>
              </controlPr>
            </control>
          </mc:Choice>
        </mc:AlternateContent>
        <mc:AlternateContent xmlns:mc="http://schemas.openxmlformats.org/markup-compatibility/2006">
          <mc:Choice Requires="x14">
            <control shapeId="4333" r:id="rId240" name="Check Box 237">
              <controlPr defaultSize="0" autoFill="0" autoLine="0" autoPict="0">
                <anchor moveWithCells="1">
                  <from>
                    <xdr:col>4</xdr:col>
                    <xdr:colOff>1706880</xdr:colOff>
                    <xdr:row>83</xdr:row>
                    <xdr:rowOff>30480</xdr:rowOff>
                  </from>
                  <to>
                    <xdr:col>4</xdr:col>
                    <xdr:colOff>2567940</xdr:colOff>
                    <xdr:row>83</xdr:row>
                    <xdr:rowOff>312420</xdr:rowOff>
                  </to>
                </anchor>
              </controlPr>
            </control>
          </mc:Choice>
        </mc:AlternateContent>
        <mc:AlternateContent xmlns:mc="http://schemas.openxmlformats.org/markup-compatibility/2006">
          <mc:Choice Requires="x14">
            <control shapeId="4334" r:id="rId241" name="Check Box 238">
              <controlPr defaultSize="0" autoFill="0" autoLine="0" autoPict="0">
                <anchor moveWithCells="1">
                  <from>
                    <xdr:col>4</xdr:col>
                    <xdr:colOff>1691640</xdr:colOff>
                    <xdr:row>83</xdr:row>
                    <xdr:rowOff>243840</xdr:rowOff>
                  </from>
                  <to>
                    <xdr:col>4</xdr:col>
                    <xdr:colOff>2491740</xdr:colOff>
                    <xdr:row>83</xdr:row>
                    <xdr:rowOff>548640</xdr:rowOff>
                  </to>
                </anchor>
              </controlPr>
            </control>
          </mc:Choice>
        </mc:AlternateContent>
        <mc:AlternateContent xmlns:mc="http://schemas.openxmlformats.org/markup-compatibility/2006">
          <mc:Choice Requires="x14">
            <control shapeId="4335" r:id="rId242" name="Check Box 239">
              <controlPr defaultSize="0" autoFill="0" autoLine="0" autoPict="0">
                <anchor moveWithCells="1">
                  <from>
                    <xdr:col>4</xdr:col>
                    <xdr:colOff>114300</xdr:colOff>
                    <xdr:row>84</xdr:row>
                    <xdr:rowOff>22860</xdr:rowOff>
                  </from>
                  <to>
                    <xdr:col>4</xdr:col>
                    <xdr:colOff>1348740</xdr:colOff>
                    <xdr:row>84</xdr:row>
                    <xdr:rowOff>312420</xdr:rowOff>
                  </to>
                </anchor>
              </controlPr>
            </control>
          </mc:Choice>
        </mc:AlternateContent>
        <mc:AlternateContent xmlns:mc="http://schemas.openxmlformats.org/markup-compatibility/2006">
          <mc:Choice Requires="x14">
            <control shapeId="4336" r:id="rId243" name="Check Box 240">
              <controlPr defaultSize="0" autoFill="0" autoLine="0" autoPict="0">
                <anchor moveWithCells="1">
                  <from>
                    <xdr:col>4</xdr:col>
                    <xdr:colOff>114300</xdr:colOff>
                    <xdr:row>84</xdr:row>
                    <xdr:rowOff>243840</xdr:rowOff>
                  </from>
                  <to>
                    <xdr:col>4</xdr:col>
                    <xdr:colOff>1432560</xdr:colOff>
                    <xdr:row>84</xdr:row>
                    <xdr:rowOff>548640</xdr:rowOff>
                  </to>
                </anchor>
              </controlPr>
            </control>
          </mc:Choice>
        </mc:AlternateContent>
        <mc:AlternateContent xmlns:mc="http://schemas.openxmlformats.org/markup-compatibility/2006">
          <mc:Choice Requires="x14">
            <control shapeId="4337" r:id="rId244" name="Check Box 241">
              <controlPr defaultSize="0" autoFill="0" autoLine="0" autoPict="0">
                <anchor moveWithCells="1">
                  <from>
                    <xdr:col>4</xdr:col>
                    <xdr:colOff>1706880</xdr:colOff>
                    <xdr:row>84</xdr:row>
                    <xdr:rowOff>30480</xdr:rowOff>
                  </from>
                  <to>
                    <xdr:col>4</xdr:col>
                    <xdr:colOff>2567940</xdr:colOff>
                    <xdr:row>84</xdr:row>
                    <xdr:rowOff>312420</xdr:rowOff>
                  </to>
                </anchor>
              </controlPr>
            </control>
          </mc:Choice>
        </mc:AlternateContent>
        <mc:AlternateContent xmlns:mc="http://schemas.openxmlformats.org/markup-compatibility/2006">
          <mc:Choice Requires="x14">
            <control shapeId="4338" r:id="rId245" name="Check Box 242">
              <controlPr defaultSize="0" autoFill="0" autoLine="0" autoPict="0">
                <anchor moveWithCells="1">
                  <from>
                    <xdr:col>4</xdr:col>
                    <xdr:colOff>1691640</xdr:colOff>
                    <xdr:row>84</xdr:row>
                    <xdr:rowOff>243840</xdr:rowOff>
                  </from>
                  <to>
                    <xdr:col>4</xdr:col>
                    <xdr:colOff>2491740</xdr:colOff>
                    <xdr:row>84</xdr:row>
                    <xdr:rowOff>548640</xdr:rowOff>
                  </to>
                </anchor>
              </controlPr>
            </control>
          </mc:Choice>
        </mc:AlternateContent>
        <mc:AlternateContent xmlns:mc="http://schemas.openxmlformats.org/markup-compatibility/2006">
          <mc:Choice Requires="x14">
            <control shapeId="4339" r:id="rId246" name="Check Box 243">
              <controlPr defaultSize="0" autoFill="0" autoLine="0" autoPict="0">
                <anchor moveWithCells="1">
                  <from>
                    <xdr:col>4</xdr:col>
                    <xdr:colOff>114300</xdr:colOff>
                    <xdr:row>85</xdr:row>
                    <xdr:rowOff>22860</xdr:rowOff>
                  </from>
                  <to>
                    <xdr:col>4</xdr:col>
                    <xdr:colOff>1348740</xdr:colOff>
                    <xdr:row>85</xdr:row>
                    <xdr:rowOff>312420</xdr:rowOff>
                  </to>
                </anchor>
              </controlPr>
            </control>
          </mc:Choice>
        </mc:AlternateContent>
        <mc:AlternateContent xmlns:mc="http://schemas.openxmlformats.org/markup-compatibility/2006">
          <mc:Choice Requires="x14">
            <control shapeId="4340" r:id="rId247" name="Check Box 244">
              <controlPr defaultSize="0" autoFill="0" autoLine="0" autoPict="0">
                <anchor moveWithCells="1">
                  <from>
                    <xdr:col>4</xdr:col>
                    <xdr:colOff>114300</xdr:colOff>
                    <xdr:row>85</xdr:row>
                    <xdr:rowOff>243840</xdr:rowOff>
                  </from>
                  <to>
                    <xdr:col>4</xdr:col>
                    <xdr:colOff>1432560</xdr:colOff>
                    <xdr:row>85</xdr:row>
                    <xdr:rowOff>548640</xdr:rowOff>
                  </to>
                </anchor>
              </controlPr>
            </control>
          </mc:Choice>
        </mc:AlternateContent>
        <mc:AlternateContent xmlns:mc="http://schemas.openxmlformats.org/markup-compatibility/2006">
          <mc:Choice Requires="x14">
            <control shapeId="4341" r:id="rId248" name="Check Box 245">
              <controlPr defaultSize="0" autoFill="0" autoLine="0" autoPict="0">
                <anchor moveWithCells="1">
                  <from>
                    <xdr:col>4</xdr:col>
                    <xdr:colOff>1706880</xdr:colOff>
                    <xdr:row>85</xdr:row>
                    <xdr:rowOff>30480</xdr:rowOff>
                  </from>
                  <to>
                    <xdr:col>4</xdr:col>
                    <xdr:colOff>2567940</xdr:colOff>
                    <xdr:row>85</xdr:row>
                    <xdr:rowOff>312420</xdr:rowOff>
                  </to>
                </anchor>
              </controlPr>
            </control>
          </mc:Choice>
        </mc:AlternateContent>
        <mc:AlternateContent xmlns:mc="http://schemas.openxmlformats.org/markup-compatibility/2006">
          <mc:Choice Requires="x14">
            <control shapeId="4342" r:id="rId249" name="Check Box 246">
              <controlPr defaultSize="0" autoFill="0" autoLine="0" autoPict="0">
                <anchor moveWithCells="1">
                  <from>
                    <xdr:col>4</xdr:col>
                    <xdr:colOff>1691640</xdr:colOff>
                    <xdr:row>85</xdr:row>
                    <xdr:rowOff>243840</xdr:rowOff>
                  </from>
                  <to>
                    <xdr:col>4</xdr:col>
                    <xdr:colOff>2491740</xdr:colOff>
                    <xdr:row>85</xdr:row>
                    <xdr:rowOff>548640</xdr:rowOff>
                  </to>
                </anchor>
              </controlPr>
            </control>
          </mc:Choice>
        </mc:AlternateContent>
        <mc:AlternateContent xmlns:mc="http://schemas.openxmlformats.org/markup-compatibility/2006">
          <mc:Choice Requires="x14">
            <control shapeId="4343" r:id="rId250" name="Check Box 247">
              <controlPr defaultSize="0" autoFill="0" autoLine="0" autoPict="0">
                <anchor moveWithCells="1">
                  <from>
                    <xdr:col>4</xdr:col>
                    <xdr:colOff>114300</xdr:colOff>
                    <xdr:row>86</xdr:row>
                    <xdr:rowOff>22860</xdr:rowOff>
                  </from>
                  <to>
                    <xdr:col>4</xdr:col>
                    <xdr:colOff>1348740</xdr:colOff>
                    <xdr:row>86</xdr:row>
                    <xdr:rowOff>312420</xdr:rowOff>
                  </to>
                </anchor>
              </controlPr>
            </control>
          </mc:Choice>
        </mc:AlternateContent>
        <mc:AlternateContent xmlns:mc="http://schemas.openxmlformats.org/markup-compatibility/2006">
          <mc:Choice Requires="x14">
            <control shapeId="4344" r:id="rId251" name="Check Box 248">
              <controlPr defaultSize="0" autoFill="0" autoLine="0" autoPict="0">
                <anchor moveWithCells="1">
                  <from>
                    <xdr:col>4</xdr:col>
                    <xdr:colOff>114300</xdr:colOff>
                    <xdr:row>86</xdr:row>
                    <xdr:rowOff>243840</xdr:rowOff>
                  </from>
                  <to>
                    <xdr:col>4</xdr:col>
                    <xdr:colOff>1432560</xdr:colOff>
                    <xdr:row>86</xdr:row>
                    <xdr:rowOff>548640</xdr:rowOff>
                  </to>
                </anchor>
              </controlPr>
            </control>
          </mc:Choice>
        </mc:AlternateContent>
        <mc:AlternateContent xmlns:mc="http://schemas.openxmlformats.org/markup-compatibility/2006">
          <mc:Choice Requires="x14">
            <control shapeId="4345" r:id="rId252" name="Check Box 249">
              <controlPr defaultSize="0" autoFill="0" autoLine="0" autoPict="0">
                <anchor moveWithCells="1">
                  <from>
                    <xdr:col>4</xdr:col>
                    <xdr:colOff>1706880</xdr:colOff>
                    <xdr:row>86</xdr:row>
                    <xdr:rowOff>30480</xdr:rowOff>
                  </from>
                  <to>
                    <xdr:col>4</xdr:col>
                    <xdr:colOff>2567940</xdr:colOff>
                    <xdr:row>86</xdr:row>
                    <xdr:rowOff>312420</xdr:rowOff>
                  </to>
                </anchor>
              </controlPr>
            </control>
          </mc:Choice>
        </mc:AlternateContent>
        <mc:AlternateContent xmlns:mc="http://schemas.openxmlformats.org/markup-compatibility/2006">
          <mc:Choice Requires="x14">
            <control shapeId="4346" r:id="rId253" name="Check Box 250">
              <controlPr defaultSize="0" autoFill="0" autoLine="0" autoPict="0">
                <anchor moveWithCells="1">
                  <from>
                    <xdr:col>4</xdr:col>
                    <xdr:colOff>1691640</xdr:colOff>
                    <xdr:row>86</xdr:row>
                    <xdr:rowOff>243840</xdr:rowOff>
                  </from>
                  <to>
                    <xdr:col>4</xdr:col>
                    <xdr:colOff>2491740</xdr:colOff>
                    <xdr:row>86</xdr:row>
                    <xdr:rowOff>548640</xdr:rowOff>
                  </to>
                </anchor>
              </controlPr>
            </control>
          </mc:Choice>
        </mc:AlternateContent>
        <mc:AlternateContent xmlns:mc="http://schemas.openxmlformats.org/markup-compatibility/2006">
          <mc:Choice Requires="x14">
            <control shapeId="4347" r:id="rId254" name="Check Box 251">
              <controlPr defaultSize="0" autoFill="0" autoLine="0" autoPict="0">
                <anchor moveWithCells="1">
                  <from>
                    <xdr:col>4</xdr:col>
                    <xdr:colOff>114300</xdr:colOff>
                    <xdr:row>87</xdr:row>
                    <xdr:rowOff>22860</xdr:rowOff>
                  </from>
                  <to>
                    <xdr:col>4</xdr:col>
                    <xdr:colOff>1348740</xdr:colOff>
                    <xdr:row>87</xdr:row>
                    <xdr:rowOff>312420</xdr:rowOff>
                  </to>
                </anchor>
              </controlPr>
            </control>
          </mc:Choice>
        </mc:AlternateContent>
        <mc:AlternateContent xmlns:mc="http://schemas.openxmlformats.org/markup-compatibility/2006">
          <mc:Choice Requires="x14">
            <control shapeId="4348" r:id="rId255" name="Check Box 252">
              <controlPr defaultSize="0" autoFill="0" autoLine="0" autoPict="0">
                <anchor moveWithCells="1">
                  <from>
                    <xdr:col>4</xdr:col>
                    <xdr:colOff>114300</xdr:colOff>
                    <xdr:row>87</xdr:row>
                    <xdr:rowOff>243840</xdr:rowOff>
                  </from>
                  <to>
                    <xdr:col>4</xdr:col>
                    <xdr:colOff>1432560</xdr:colOff>
                    <xdr:row>87</xdr:row>
                    <xdr:rowOff>548640</xdr:rowOff>
                  </to>
                </anchor>
              </controlPr>
            </control>
          </mc:Choice>
        </mc:AlternateContent>
        <mc:AlternateContent xmlns:mc="http://schemas.openxmlformats.org/markup-compatibility/2006">
          <mc:Choice Requires="x14">
            <control shapeId="4349" r:id="rId256" name="Check Box 253">
              <controlPr defaultSize="0" autoFill="0" autoLine="0" autoPict="0">
                <anchor moveWithCells="1">
                  <from>
                    <xdr:col>4</xdr:col>
                    <xdr:colOff>1706880</xdr:colOff>
                    <xdr:row>87</xdr:row>
                    <xdr:rowOff>30480</xdr:rowOff>
                  </from>
                  <to>
                    <xdr:col>4</xdr:col>
                    <xdr:colOff>2567940</xdr:colOff>
                    <xdr:row>87</xdr:row>
                    <xdr:rowOff>312420</xdr:rowOff>
                  </to>
                </anchor>
              </controlPr>
            </control>
          </mc:Choice>
        </mc:AlternateContent>
        <mc:AlternateContent xmlns:mc="http://schemas.openxmlformats.org/markup-compatibility/2006">
          <mc:Choice Requires="x14">
            <control shapeId="4350" r:id="rId257" name="Check Box 254">
              <controlPr defaultSize="0" autoFill="0" autoLine="0" autoPict="0">
                <anchor moveWithCells="1">
                  <from>
                    <xdr:col>4</xdr:col>
                    <xdr:colOff>1691640</xdr:colOff>
                    <xdr:row>87</xdr:row>
                    <xdr:rowOff>243840</xdr:rowOff>
                  </from>
                  <to>
                    <xdr:col>4</xdr:col>
                    <xdr:colOff>2491740</xdr:colOff>
                    <xdr:row>87</xdr:row>
                    <xdr:rowOff>548640</xdr:rowOff>
                  </to>
                </anchor>
              </controlPr>
            </control>
          </mc:Choice>
        </mc:AlternateContent>
        <mc:AlternateContent xmlns:mc="http://schemas.openxmlformats.org/markup-compatibility/2006">
          <mc:Choice Requires="x14">
            <control shapeId="4351" r:id="rId258" name="Check Box 255">
              <controlPr defaultSize="0" autoFill="0" autoLine="0" autoPict="0">
                <anchor moveWithCells="1">
                  <from>
                    <xdr:col>4</xdr:col>
                    <xdr:colOff>114300</xdr:colOff>
                    <xdr:row>88</xdr:row>
                    <xdr:rowOff>22860</xdr:rowOff>
                  </from>
                  <to>
                    <xdr:col>4</xdr:col>
                    <xdr:colOff>1348740</xdr:colOff>
                    <xdr:row>88</xdr:row>
                    <xdr:rowOff>312420</xdr:rowOff>
                  </to>
                </anchor>
              </controlPr>
            </control>
          </mc:Choice>
        </mc:AlternateContent>
        <mc:AlternateContent xmlns:mc="http://schemas.openxmlformats.org/markup-compatibility/2006">
          <mc:Choice Requires="x14">
            <control shapeId="4352" r:id="rId259" name="Check Box 256">
              <controlPr defaultSize="0" autoFill="0" autoLine="0" autoPict="0">
                <anchor moveWithCells="1">
                  <from>
                    <xdr:col>4</xdr:col>
                    <xdr:colOff>114300</xdr:colOff>
                    <xdr:row>88</xdr:row>
                    <xdr:rowOff>243840</xdr:rowOff>
                  </from>
                  <to>
                    <xdr:col>4</xdr:col>
                    <xdr:colOff>1432560</xdr:colOff>
                    <xdr:row>88</xdr:row>
                    <xdr:rowOff>548640</xdr:rowOff>
                  </to>
                </anchor>
              </controlPr>
            </control>
          </mc:Choice>
        </mc:AlternateContent>
        <mc:AlternateContent xmlns:mc="http://schemas.openxmlformats.org/markup-compatibility/2006">
          <mc:Choice Requires="x14">
            <control shapeId="4353" r:id="rId260" name="Check Box 257">
              <controlPr defaultSize="0" autoFill="0" autoLine="0" autoPict="0">
                <anchor moveWithCells="1">
                  <from>
                    <xdr:col>4</xdr:col>
                    <xdr:colOff>1706880</xdr:colOff>
                    <xdr:row>88</xdr:row>
                    <xdr:rowOff>30480</xdr:rowOff>
                  </from>
                  <to>
                    <xdr:col>4</xdr:col>
                    <xdr:colOff>2567940</xdr:colOff>
                    <xdr:row>88</xdr:row>
                    <xdr:rowOff>312420</xdr:rowOff>
                  </to>
                </anchor>
              </controlPr>
            </control>
          </mc:Choice>
        </mc:AlternateContent>
        <mc:AlternateContent xmlns:mc="http://schemas.openxmlformats.org/markup-compatibility/2006">
          <mc:Choice Requires="x14">
            <control shapeId="4354" r:id="rId261" name="Check Box 258">
              <controlPr defaultSize="0" autoFill="0" autoLine="0" autoPict="0">
                <anchor moveWithCells="1">
                  <from>
                    <xdr:col>4</xdr:col>
                    <xdr:colOff>1691640</xdr:colOff>
                    <xdr:row>88</xdr:row>
                    <xdr:rowOff>243840</xdr:rowOff>
                  </from>
                  <to>
                    <xdr:col>4</xdr:col>
                    <xdr:colOff>2491740</xdr:colOff>
                    <xdr:row>88</xdr:row>
                    <xdr:rowOff>548640</xdr:rowOff>
                  </to>
                </anchor>
              </controlPr>
            </control>
          </mc:Choice>
        </mc:AlternateContent>
        <mc:AlternateContent xmlns:mc="http://schemas.openxmlformats.org/markup-compatibility/2006">
          <mc:Choice Requires="x14">
            <control shapeId="4355" r:id="rId262" name="Check Box 259">
              <controlPr defaultSize="0" autoFill="0" autoLine="0" autoPict="0">
                <anchor moveWithCells="1">
                  <from>
                    <xdr:col>4</xdr:col>
                    <xdr:colOff>114300</xdr:colOff>
                    <xdr:row>89</xdr:row>
                    <xdr:rowOff>22860</xdr:rowOff>
                  </from>
                  <to>
                    <xdr:col>4</xdr:col>
                    <xdr:colOff>1348740</xdr:colOff>
                    <xdr:row>89</xdr:row>
                    <xdr:rowOff>312420</xdr:rowOff>
                  </to>
                </anchor>
              </controlPr>
            </control>
          </mc:Choice>
        </mc:AlternateContent>
        <mc:AlternateContent xmlns:mc="http://schemas.openxmlformats.org/markup-compatibility/2006">
          <mc:Choice Requires="x14">
            <control shapeId="4356" r:id="rId263" name="Check Box 260">
              <controlPr defaultSize="0" autoFill="0" autoLine="0" autoPict="0">
                <anchor moveWithCells="1">
                  <from>
                    <xdr:col>4</xdr:col>
                    <xdr:colOff>114300</xdr:colOff>
                    <xdr:row>89</xdr:row>
                    <xdr:rowOff>243840</xdr:rowOff>
                  </from>
                  <to>
                    <xdr:col>4</xdr:col>
                    <xdr:colOff>1432560</xdr:colOff>
                    <xdr:row>89</xdr:row>
                    <xdr:rowOff>548640</xdr:rowOff>
                  </to>
                </anchor>
              </controlPr>
            </control>
          </mc:Choice>
        </mc:AlternateContent>
        <mc:AlternateContent xmlns:mc="http://schemas.openxmlformats.org/markup-compatibility/2006">
          <mc:Choice Requires="x14">
            <control shapeId="4357" r:id="rId264" name="Check Box 261">
              <controlPr defaultSize="0" autoFill="0" autoLine="0" autoPict="0">
                <anchor moveWithCells="1">
                  <from>
                    <xdr:col>4</xdr:col>
                    <xdr:colOff>1706880</xdr:colOff>
                    <xdr:row>89</xdr:row>
                    <xdr:rowOff>30480</xdr:rowOff>
                  </from>
                  <to>
                    <xdr:col>4</xdr:col>
                    <xdr:colOff>2567940</xdr:colOff>
                    <xdr:row>89</xdr:row>
                    <xdr:rowOff>312420</xdr:rowOff>
                  </to>
                </anchor>
              </controlPr>
            </control>
          </mc:Choice>
        </mc:AlternateContent>
        <mc:AlternateContent xmlns:mc="http://schemas.openxmlformats.org/markup-compatibility/2006">
          <mc:Choice Requires="x14">
            <control shapeId="4358" r:id="rId265" name="Check Box 262">
              <controlPr defaultSize="0" autoFill="0" autoLine="0" autoPict="0">
                <anchor moveWithCells="1">
                  <from>
                    <xdr:col>4</xdr:col>
                    <xdr:colOff>1691640</xdr:colOff>
                    <xdr:row>89</xdr:row>
                    <xdr:rowOff>243840</xdr:rowOff>
                  </from>
                  <to>
                    <xdr:col>4</xdr:col>
                    <xdr:colOff>2491740</xdr:colOff>
                    <xdr:row>89</xdr:row>
                    <xdr:rowOff>548640</xdr:rowOff>
                  </to>
                </anchor>
              </controlPr>
            </control>
          </mc:Choice>
        </mc:AlternateContent>
        <mc:AlternateContent xmlns:mc="http://schemas.openxmlformats.org/markup-compatibility/2006">
          <mc:Choice Requires="x14">
            <control shapeId="4359" r:id="rId266" name="Check Box 263">
              <controlPr defaultSize="0" autoFill="0" autoLine="0" autoPict="0">
                <anchor moveWithCells="1">
                  <from>
                    <xdr:col>4</xdr:col>
                    <xdr:colOff>114300</xdr:colOff>
                    <xdr:row>90</xdr:row>
                    <xdr:rowOff>22860</xdr:rowOff>
                  </from>
                  <to>
                    <xdr:col>4</xdr:col>
                    <xdr:colOff>1348740</xdr:colOff>
                    <xdr:row>90</xdr:row>
                    <xdr:rowOff>312420</xdr:rowOff>
                  </to>
                </anchor>
              </controlPr>
            </control>
          </mc:Choice>
        </mc:AlternateContent>
        <mc:AlternateContent xmlns:mc="http://schemas.openxmlformats.org/markup-compatibility/2006">
          <mc:Choice Requires="x14">
            <control shapeId="4360" r:id="rId267" name="Check Box 264">
              <controlPr defaultSize="0" autoFill="0" autoLine="0" autoPict="0">
                <anchor moveWithCells="1">
                  <from>
                    <xdr:col>4</xdr:col>
                    <xdr:colOff>114300</xdr:colOff>
                    <xdr:row>90</xdr:row>
                    <xdr:rowOff>243840</xdr:rowOff>
                  </from>
                  <to>
                    <xdr:col>4</xdr:col>
                    <xdr:colOff>1432560</xdr:colOff>
                    <xdr:row>90</xdr:row>
                    <xdr:rowOff>548640</xdr:rowOff>
                  </to>
                </anchor>
              </controlPr>
            </control>
          </mc:Choice>
        </mc:AlternateContent>
        <mc:AlternateContent xmlns:mc="http://schemas.openxmlformats.org/markup-compatibility/2006">
          <mc:Choice Requires="x14">
            <control shapeId="4361" r:id="rId268" name="Check Box 265">
              <controlPr defaultSize="0" autoFill="0" autoLine="0" autoPict="0">
                <anchor moveWithCells="1">
                  <from>
                    <xdr:col>4</xdr:col>
                    <xdr:colOff>1706880</xdr:colOff>
                    <xdr:row>90</xdr:row>
                    <xdr:rowOff>30480</xdr:rowOff>
                  </from>
                  <to>
                    <xdr:col>4</xdr:col>
                    <xdr:colOff>2567940</xdr:colOff>
                    <xdr:row>90</xdr:row>
                    <xdr:rowOff>312420</xdr:rowOff>
                  </to>
                </anchor>
              </controlPr>
            </control>
          </mc:Choice>
        </mc:AlternateContent>
        <mc:AlternateContent xmlns:mc="http://schemas.openxmlformats.org/markup-compatibility/2006">
          <mc:Choice Requires="x14">
            <control shapeId="4362" r:id="rId269" name="Check Box 266">
              <controlPr defaultSize="0" autoFill="0" autoLine="0" autoPict="0">
                <anchor moveWithCells="1">
                  <from>
                    <xdr:col>4</xdr:col>
                    <xdr:colOff>1691640</xdr:colOff>
                    <xdr:row>90</xdr:row>
                    <xdr:rowOff>243840</xdr:rowOff>
                  </from>
                  <to>
                    <xdr:col>4</xdr:col>
                    <xdr:colOff>2491740</xdr:colOff>
                    <xdr:row>90</xdr:row>
                    <xdr:rowOff>548640</xdr:rowOff>
                  </to>
                </anchor>
              </controlPr>
            </control>
          </mc:Choice>
        </mc:AlternateContent>
        <mc:AlternateContent xmlns:mc="http://schemas.openxmlformats.org/markup-compatibility/2006">
          <mc:Choice Requires="x14">
            <control shapeId="4363" r:id="rId270" name="Check Box 267">
              <controlPr defaultSize="0" autoFill="0" autoLine="0" autoPict="0">
                <anchor moveWithCells="1">
                  <from>
                    <xdr:col>4</xdr:col>
                    <xdr:colOff>114300</xdr:colOff>
                    <xdr:row>91</xdr:row>
                    <xdr:rowOff>22860</xdr:rowOff>
                  </from>
                  <to>
                    <xdr:col>4</xdr:col>
                    <xdr:colOff>1348740</xdr:colOff>
                    <xdr:row>91</xdr:row>
                    <xdr:rowOff>312420</xdr:rowOff>
                  </to>
                </anchor>
              </controlPr>
            </control>
          </mc:Choice>
        </mc:AlternateContent>
        <mc:AlternateContent xmlns:mc="http://schemas.openxmlformats.org/markup-compatibility/2006">
          <mc:Choice Requires="x14">
            <control shapeId="4364" r:id="rId271" name="Check Box 268">
              <controlPr defaultSize="0" autoFill="0" autoLine="0" autoPict="0">
                <anchor moveWithCells="1">
                  <from>
                    <xdr:col>4</xdr:col>
                    <xdr:colOff>114300</xdr:colOff>
                    <xdr:row>91</xdr:row>
                    <xdr:rowOff>243840</xdr:rowOff>
                  </from>
                  <to>
                    <xdr:col>4</xdr:col>
                    <xdr:colOff>1432560</xdr:colOff>
                    <xdr:row>91</xdr:row>
                    <xdr:rowOff>548640</xdr:rowOff>
                  </to>
                </anchor>
              </controlPr>
            </control>
          </mc:Choice>
        </mc:AlternateContent>
        <mc:AlternateContent xmlns:mc="http://schemas.openxmlformats.org/markup-compatibility/2006">
          <mc:Choice Requires="x14">
            <control shapeId="4365" r:id="rId272" name="Check Box 269">
              <controlPr defaultSize="0" autoFill="0" autoLine="0" autoPict="0">
                <anchor moveWithCells="1">
                  <from>
                    <xdr:col>4</xdr:col>
                    <xdr:colOff>1706880</xdr:colOff>
                    <xdr:row>91</xdr:row>
                    <xdr:rowOff>30480</xdr:rowOff>
                  </from>
                  <to>
                    <xdr:col>4</xdr:col>
                    <xdr:colOff>2567940</xdr:colOff>
                    <xdr:row>91</xdr:row>
                    <xdr:rowOff>312420</xdr:rowOff>
                  </to>
                </anchor>
              </controlPr>
            </control>
          </mc:Choice>
        </mc:AlternateContent>
        <mc:AlternateContent xmlns:mc="http://schemas.openxmlformats.org/markup-compatibility/2006">
          <mc:Choice Requires="x14">
            <control shapeId="4366" r:id="rId273" name="Check Box 270">
              <controlPr defaultSize="0" autoFill="0" autoLine="0" autoPict="0">
                <anchor moveWithCells="1">
                  <from>
                    <xdr:col>4</xdr:col>
                    <xdr:colOff>1691640</xdr:colOff>
                    <xdr:row>91</xdr:row>
                    <xdr:rowOff>243840</xdr:rowOff>
                  </from>
                  <to>
                    <xdr:col>4</xdr:col>
                    <xdr:colOff>2491740</xdr:colOff>
                    <xdr:row>91</xdr:row>
                    <xdr:rowOff>548640</xdr:rowOff>
                  </to>
                </anchor>
              </controlPr>
            </control>
          </mc:Choice>
        </mc:AlternateContent>
        <mc:AlternateContent xmlns:mc="http://schemas.openxmlformats.org/markup-compatibility/2006">
          <mc:Choice Requires="x14">
            <control shapeId="4367" r:id="rId274" name="Check Box 271">
              <controlPr defaultSize="0" autoFill="0" autoLine="0" autoPict="0">
                <anchor moveWithCells="1">
                  <from>
                    <xdr:col>4</xdr:col>
                    <xdr:colOff>114300</xdr:colOff>
                    <xdr:row>92</xdr:row>
                    <xdr:rowOff>22860</xdr:rowOff>
                  </from>
                  <to>
                    <xdr:col>4</xdr:col>
                    <xdr:colOff>1348740</xdr:colOff>
                    <xdr:row>92</xdr:row>
                    <xdr:rowOff>312420</xdr:rowOff>
                  </to>
                </anchor>
              </controlPr>
            </control>
          </mc:Choice>
        </mc:AlternateContent>
        <mc:AlternateContent xmlns:mc="http://schemas.openxmlformats.org/markup-compatibility/2006">
          <mc:Choice Requires="x14">
            <control shapeId="4368" r:id="rId275" name="Check Box 272">
              <controlPr defaultSize="0" autoFill="0" autoLine="0" autoPict="0">
                <anchor moveWithCells="1">
                  <from>
                    <xdr:col>4</xdr:col>
                    <xdr:colOff>114300</xdr:colOff>
                    <xdr:row>92</xdr:row>
                    <xdr:rowOff>243840</xdr:rowOff>
                  </from>
                  <to>
                    <xdr:col>4</xdr:col>
                    <xdr:colOff>1432560</xdr:colOff>
                    <xdr:row>92</xdr:row>
                    <xdr:rowOff>548640</xdr:rowOff>
                  </to>
                </anchor>
              </controlPr>
            </control>
          </mc:Choice>
        </mc:AlternateContent>
        <mc:AlternateContent xmlns:mc="http://schemas.openxmlformats.org/markup-compatibility/2006">
          <mc:Choice Requires="x14">
            <control shapeId="4369" r:id="rId276" name="Check Box 273">
              <controlPr defaultSize="0" autoFill="0" autoLine="0" autoPict="0">
                <anchor moveWithCells="1">
                  <from>
                    <xdr:col>4</xdr:col>
                    <xdr:colOff>1706880</xdr:colOff>
                    <xdr:row>92</xdr:row>
                    <xdr:rowOff>30480</xdr:rowOff>
                  </from>
                  <to>
                    <xdr:col>4</xdr:col>
                    <xdr:colOff>2567940</xdr:colOff>
                    <xdr:row>92</xdr:row>
                    <xdr:rowOff>312420</xdr:rowOff>
                  </to>
                </anchor>
              </controlPr>
            </control>
          </mc:Choice>
        </mc:AlternateContent>
        <mc:AlternateContent xmlns:mc="http://schemas.openxmlformats.org/markup-compatibility/2006">
          <mc:Choice Requires="x14">
            <control shapeId="4370" r:id="rId277" name="Check Box 274">
              <controlPr defaultSize="0" autoFill="0" autoLine="0" autoPict="0">
                <anchor moveWithCells="1">
                  <from>
                    <xdr:col>4</xdr:col>
                    <xdr:colOff>1691640</xdr:colOff>
                    <xdr:row>92</xdr:row>
                    <xdr:rowOff>243840</xdr:rowOff>
                  </from>
                  <to>
                    <xdr:col>4</xdr:col>
                    <xdr:colOff>2491740</xdr:colOff>
                    <xdr:row>92</xdr:row>
                    <xdr:rowOff>548640</xdr:rowOff>
                  </to>
                </anchor>
              </controlPr>
            </control>
          </mc:Choice>
        </mc:AlternateContent>
        <mc:AlternateContent xmlns:mc="http://schemas.openxmlformats.org/markup-compatibility/2006">
          <mc:Choice Requires="x14">
            <control shapeId="4371" r:id="rId278" name="Check Box 275">
              <controlPr defaultSize="0" autoFill="0" autoLine="0" autoPict="0">
                <anchor moveWithCells="1">
                  <from>
                    <xdr:col>4</xdr:col>
                    <xdr:colOff>114300</xdr:colOff>
                    <xdr:row>93</xdr:row>
                    <xdr:rowOff>22860</xdr:rowOff>
                  </from>
                  <to>
                    <xdr:col>4</xdr:col>
                    <xdr:colOff>1348740</xdr:colOff>
                    <xdr:row>93</xdr:row>
                    <xdr:rowOff>312420</xdr:rowOff>
                  </to>
                </anchor>
              </controlPr>
            </control>
          </mc:Choice>
        </mc:AlternateContent>
        <mc:AlternateContent xmlns:mc="http://schemas.openxmlformats.org/markup-compatibility/2006">
          <mc:Choice Requires="x14">
            <control shapeId="4372" r:id="rId279" name="Check Box 276">
              <controlPr defaultSize="0" autoFill="0" autoLine="0" autoPict="0">
                <anchor moveWithCells="1">
                  <from>
                    <xdr:col>4</xdr:col>
                    <xdr:colOff>114300</xdr:colOff>
                    <xdr:row>93</xdr:row>
                    <xdr:rowOff>243840</xdr:rowOff>
                  </from>
                  <to>
                    <xdr:col>4</xdr:col>
                    <xdr:colOff>1432560</xdr:colOff>
                    <xdr:row>93</xdr:row>
                    <xdr:rowOff>548640</xdr:rowOff>
                  </to>
                </anchor>
              </controlPr>
            </control>
          </mc:Choice>
        </mc:AlternateContent>
        <mc:AlternateContent xmlns:mc="http://schemas.openxmlformats.org/markup-compatibility/2006">
          <mc:Choice Requires="x14">
            <control shapeId="4373" r:id="rId280" name="Check Box 277">
              <controlPr defaultSize="0" autoFill="0" autoLine="0" autoPict="0">
                <anchor moveWithCells="1">
                  <from>
                    <xdr:col>4</xdr:col>
                    <xdr:colOff>1706880</xdr:colOff>
                    <xdr:row>93</xdr:row>
                    <xdr:rowOff>30480</xdr:rowOff>
                  </from>
                  <to>
                    <xdr:col>4</xdr:col>
                    <xdr:colOff>2567940</xdr:colOff>
                    <xdr:row>93</xdr:row>
                    <xdr:rowOff>312420</xdr:rowOff>
                  </to>
                </anchor>
              </controlPr>
            </control>
          </mc:Choice>
        </mc:AlternateContent>
        <mc:AlternateContent xmlns:mc="http://schemas.openxmlformats.org/markup-compatibility/2006">
          <mc:Choice Requires="x14">
            <control shapeId="4374" r:id="rId281" name="Check Box 278">
              <controlPr defaultSize="0" autoFill="0" autoLine="0" autoPict="0">
                <anchor moveWithCells="1">
                  <from>
                    <xdr:col>4</xdr:col>
                    <xdr:colOff>1691640</xdr:colOff>
                    <xdr:row>93</xdr:row>
                    <xdr:rowOff>243840</xdr:rowOff>
                  </from>
                  <to>
                    <xdr:col>4</xdr:col>
                    <xdr:colOff>2491740</xdr:colOff>
                    <xdr:row>93</xdr:row>
                    <xdr:rowOff>548640</xdr:rowOff>
                  </to>
                </anchor>
              </controlPr>
            </control>
          </mc:Choice>
        </mc:AlternateContent>
        <mc:AlternateContent xmlns:mc="http://schemas.openxmlformats.org/markup-compatibility/2006">
          <mc:Choice Requires="x14">
            <control shapeId="4375" r:id="rId282" name="Check Box 279">
              <controlPr defaultSize="0" autoFill="0" autoLine="0" autoPict="0">
                <anchor moveWithCells="1">
                  <from>
                    <xdr:col>4</xdr:col>
                    <xdr:colOff>114300</xdr:colOff>
                    <xdr:row>94</xdr:row>
                    <xdr:rowOff>22860</xdr:rowOff>
                  </from>
                  <to>
                    <xdr:col>4</xdr:col>
                    <xdr:colOff>1348740</xdr:colOff>
                    <xdr:row>94</xdr:row>
                    <xdr:rowOff>312420</xdr:rowOff>
                  </to>
                </anchor>
              </controlPr>
            </control>
          </mc:Choice>
        </mc:AlternateContent>
        <mc:AlternateContent xmlns:mc="http://schemas.openxmlformats.org/markup-compatibility/2006">
          <mc:Choice Requires="x14">
            <control shapeId="4376" r:id="rId283" name="Check Box 280">
              <controlPr defaultSize="0" autoFill="0" autoLine="0" autoPict="0">
                <anchor moveWithCells="1">
                  <from>
                    <xdr:col>4</xdr:col>
                    <xdr:colOff>114300</xdr:colOff>
                    <xdr:row>94</xdr:row>
                    <xdr:rowOff>243840</xdr:rowOff>
                  </from>
                  <to>
                    <xdr:col>4</xdr:col>
                    <xdr:colOff>1432560</xdr:colOff>
                    <xdr:row>94</xdr:row>
                    <xdr:rowOff>548640</xdr:rowOff>
                  </to>
                </anchor>
              </controlPr>
            </control>
          </mc:Choice>
        </mc:AlternateContent>
        <mc:AlternateContent xmlns:mc="http://schemas.openxmlformats.org/markup-compatibility/2006">
          <mc:Choice Requires="x14">
            <control shapeId="4377" r:id="rId284" name="Check Box 281">
              <controlPr defaultSize="0" autoFill="0" autoLine="0" autoPict="0">
                <anchor moveWithCells="1">
                  <from>
                    <xdr:col>4</xdr:col>
                    <xdr:colOff>1706880</xdr:colOff>
                    <xdr:row>94</xdr:row>
                    <xdr:rowOff>30480</xdr:rowOff>
                  </from>
                  <to>
                    <xdr:col>4</xdr:col>
                    <xdr:colOff>2567940</xdr:colOff>
                    <xdr:row>94</xdr:row>
                    <xdr:rowOff>312420</xdr:rowOff>
                  </to>
                </anchor>
              </controlPr>
            </control>
          </mc:Choice>
        </mc:AlternateContent>
        <mc:AlternateContent xmlns:mc="http://schemas.openxmlformats.org/markup-compatibility/2006">
          <mc:Choice Requires="x14">
            <control shapeId="4378" r:id="rId285" name="Check Box 282">
              <controlPr defaultSize="0" autoFill="0" autoLine="0" autoPict="0">
                <anchor moveWithCells="1">
                  <from>
                    <xdr:col>4</xdr:col>
                    <xdr:colOff>1691640</xdr:colOff>
                    <xdr:row>94</xdr:row>
                    <xdr:rowOff>243840</xdr:rowOff>
                  </from>
                  <to>
                    <xdr:col>4</xdr:col>
                    <xdr:colOff>2491740</xdr:colOff>
                    <xdr:row>94</xdr:row>
                    <xdr:rowOff>548640</xdr:rowOff>
                  </to>
                </anchor>
              </controlPr>
            </control>
          </mc:Choice>
        </mc:AlternateContent>
        <mc:AlternateContent xmlns:mc="http://schemas.openxmlformats.org/markup-compatibility/2006">
          <mc:Choice Requires="x14">
            <control shapeId="4379" r:id="rId286" name="Check Box 283">
              <controlPr defaultSize="0" autoFill="0" autoLine="0" autoPict="0">
                <anchor moveWithCells="1">
                  <from>
                    <xdr:col>4</xdr:col>
                    <xdr:colOff>114300</xdr:colOff>
                    <xdr:row>95</xdr:row>
                    <xdr:rowOff>22860</xdr:rowOff>
                  </from>
                  <to>
                    <xdr:col>4</xdr:col>
                    <xdr:colOff>1348740</xdr:colOff>
                    <xdr:row>95</xdr:row>
                    <xdr:rowOff>312420</xdr:rowOff>
                  </to>
                </anchor>
              </controlPr>
            </control>
          </mc:Choice>
        </mc:AlternateContent>
        <mc:AlternateContent xmlns:mc="http://schemas.openxmlformats.org/markup-compatibility/2006">
          <mc:Choice Requires="x14">
            <control shapeId="4380" r:id="rId287" name="Check Box 284">
              <controlPr defaultSize="0" autoFill="0" autoLine="0" autoPict="0">
                <anchor moveWithCells="1">
                  <from>
                    <xdr:col>4</xdr:col>
                    <xdr:colOff>114300</xdr:colOff>
                    <xdr:row>95</xdr:row>
                    <xdr:rowOff>243840</xdr:rowOff>
                  </from>
                  <to>
                    <xdr:col>4</xdr:col>
                    <xdr:colOff>1432560</xdr:colOff>
                    <xdr:row>95</xdr:row>
                    <xdr:rowOff>548640</xdr:rowOff>
                  </to>
                </anchor>
              </controlPr>
            </control>
          </mc:Choice>
        </mc:AlternateContent>
        <mc:AlternateContent xmlns:mc="http://schemas.openxmlformats.org/markup-compatibility/2006">
          <mc:Choice Requires="x14">
            <control shapeId="4381" r:id="rId288" name="Check Box 285">
              <controlPr defaultSize="0" autoFill="0" autoLine="0" autoPict="0">
                <anchor moveWithCells="1">
                  <from>
                    <xdr:col>4</xdr:col>
                    <xdr:colOff>1706880</xdr:colOff>
                    <xdr:row>95</xdr:row>
                    <xdr:rowOff>30480</xdr:rowOff>
                  </from>
                  <to>
                    <xdr:col>4</xdr:col>
                    <xdr:colOff>2567940</xdr:colOff>
                    <xdr:row>95</xdr:row>
                    <xdr:rowOff>312420</xdr:rowOff>
                  </to>
                </anchor>
              </controlPr>
            </control>
          </mc:Choice>
        </mc:AlternateContent>
        <mc:AlternateContent xmlns:mc="http://schemas.openxmlformats.org/markup-compatibility/2006">
          <mc:Choice Requires="x14">
            <control shapeId="4382" r:id="rId289" name="Check Box 286">
              <controlPr defaultSize="0" autoFill="0" autoLine="0" autoPict="0">
                <anchor moveWithCells="1">
                  <from>
                    <xdr:col>4</xdr:col>
                    <xdr:colOff>1691640</xdr:colOff>
                    <xdr:row>95</xdr:row>
                    <xdr:rowOff>243840</xdr:rowOff>
                  </from>
                  <to>
                    <xdr:col>4</xdr:col>
                    <xdr:colOff>2491740</xdr:colOff>
                    <xdr:row>95</xdr:row>
                    <xdr:rowOff>548640</xdr:rowOff>
                  </to>
                </anchor>
              </controlPr>
            </control>
          </mc:Choice>
        </mc:AlternateContent>
        <mc:AlternateContent xmlns:mc="http://schemas.openxmlformats.org/markup-compatibility/2006">
          <mc:Choice Requires="x14">
            <control shapeId="4383" r:id="rId290" name="Check Box 287">
              <controlPr defaultSize="0" autoFill="0" autoLine="0" autoPict="0">
                <anchor moveWithCells="1">
                  <from>
                    <xdr:col>4</xdr:col>
                    <xdr:colOff>114300</xdr:colOff>
                    <xdr:row>96</xdr:row>
                    <xdr:rowOff>22860</xdr:rowOff>
                  </from>
                  <to>
                    <xdr:col>4</xdr:col>
                    <xdr:colOff>1348740</xdr:colOff>
                    <xdr:row>96</xdr:row>
                    <xdr:rowOff>312420</xdr:rowOff>
                  </to>
                </anchor>
              </controlPr>
            </control>
          </mc:Choice>
        </mc:AlternateContent>
        <mc:AlternateContent xmlns:mc="http://schemas.openxmlformats.org/markup-compatibility/2006">
          <mc:Choice Requires="x14">
            <control shapeId="4384" r:id="rId291" name="Check Box 288">
              <controlPr defaultSize="0" autoFill="0" autoLine="0" autoPict="0">
                <anchor moveWithCells="1">
                  <from>
                    <xdr:col>4</xdr:col>
                    <xdr:colOff>114300</xdr:colOff>
                    <xdr:row>96</xdr:row>
                    <xdr:rowOff>243840</xdr:rowOff>
                  </from>
                  <to>
                    <xdr:col>4</xdr:col>
                    <xdr:colOff>1432560</xdr:colOff>
                    <xdr:row>96</xdr:row>
                    <xdr:rowOff>548640</xdr:rowOff>
                  </to>
                </anchor>
              </controlPr>
            </control>
          </mc:Choice>
        </mc:AlternateContent>
        <mc:AlternateContent xmlns:mc="http://schemas.openxmlformats.org/markup-compatibility/2006">
          <mc:Choice Requires="x14">
            <control shapeId="4385" r:id="rId292" name="Check Box 289">
              <controlPr defaultSize="0" autoFill="0" autoLine="0" autoPict="0">
                <anchor moveWithCells="1">
                  <from>
                    <xdr:col>4</xdr:col>
                    <xdr:colOff>1706880</xdr:colOff>
                    <xdr:row>96</xdr:row>
                    <xdr:rowOff>30480</xdr:rowOff>
                  </from>
                  <to>
                    <xdr:col>4</xdr:col>
                    <xdr:colOff>2567940</xdr:colOff>
                    <xdr:row>96</xdr:row>
                    <xdr:rowOff>312420</xdr:rowOff>
                  </to>
                </anchor>
              </controlPr>
            </control>
          </mc:Choice>
        </mc:AlternateContent>
        <mc:AlternateContent xmlns:mc="http://schemas.openxmlformats.org/markup-compatibility/2006">
          <mc:Choice Requires="x14">
            <control shapeId="4386" r:id="rId293" name="Check Box 290">
              <controlPr defaultSize="0" autoFill="0" autoLine="0" autoPict="0">
                <anchor moveWithCells="1">
                  <from>
                    <xdr:col>4</xdr:col>
                    <xdr:colOff>1691640</xdr:colOff>
                    <xdr:row>96</xdr:row>
                    <xdr:rowOff>243840</xdr:rowOff>
                  </from>
                  <to>
                    <xdr:col>4</xdr:col>
                    <xdr:colOff>2491740</xdr:colOff>
                    <xdr:row>96</xdr:row>
                    <xdr:rowOff>548640</xdr:rowOff>
                  </to>
                </anchor>
              </controlPr>
            </control>
          </mc:Choice>
        </mc:AlternateContent>
        <mc:AlternateContent xmlns:mc="http://schemas.openxmlformats.org/markup-compatibility/2006">
          <mc:Choice Requires="x14">
            <control shapeId="4387" r:id="rId294" name="Check Box 291">
              <controlPr defaultSize="0" autoFill="0" autoLine="0" autoPict="0">
                <anchor moveWithCells="1">
                  <from>
                    <xdr:col>4</xdr:col>
                    <xdr:colOff>114300</xdr:colOff>
                    <xdr:row>97</xdr:row>
                    <xdr:rowOff>22860</xdr:rowOff>
                  </from>
                  <to>
                    <xdr:col>4</xdr:col>
                    <xdr:colOff>1348740</xdr:colOff>
                    <xdr:row>97</xdr:row>
                    <xdr:rowOff>312420</xdr:rowOff>
                  </to>
                </anchor>
              </controlPr>
            </control>
          </mc:Choice>
        </mc:AlternateContent>
        <mc:AlternateContent xmlns:mc="http://schemas.openxmlformats.org/markup-compatibility/2006">
          <mc:Choice Requires="x14">
            <control shapeId="4388" r:id="rId295" name="Check Box 292">
              <controlPr defaultSize="0" autoFill="0" autoLine="0" autoPict="0">
                <anchor moveWithCells="1">
                  <from>
                    <xdr:col>4</xdr:col>
                    <xdr:colOff>114300</xdr:colOff>
                    <xdr:row>97</xdr:row>
                    <xdr:rowOff>243840</xdr:rowOff>
                  </from>
                  <to>
                    <xdr:col>4</xdr:col>
                    <xdr:colOff>1432560</xdr:colOff>
                    <xdr:row>97</xdr:row>
                    <xdr:rowOff>548640</xdr:rowOff>
                  </to>
                </anchor>
              </controlPr>
            </control>
          </mc:Choice>
        </mc:AlternateContent>
        <mc:AlternateContent xmlns:mc="http://schemas.openxmlformats.org/markup-compatibility/2006">
          <mc:Choice Requires="x14">
            <control shapeId="4389" r:id="rId296" name="Check Box 293">
              <controlPr defaultSize="0" autoFill="0" autoLine="0" autoPict="0">
                <anchor moveWithCells="1">
                  <from>
                    <xdr:col>4</xdr:col>
                    <xdr:colOff>1706880</xdr:colOff>
                    <xdr:row>97</xdr:row>
                    <xdr:rowOff>30480</xdr:rowOff>
                  </from>
                  <to>
                    <xdr:col>4</xdr:col>
                    <xdr:colOff>2567940</xdr:colOff>
                    <xdr:row>97</xdr:row>
                    <xdr:rowOff>312420</xdr:rowOff>
                  </to>
                </anchor>
              </controlPr>
            </control>
          </mc:Choice>
        </mc:AlternateContent>
        <mc:AlternateContent xmlns:mc="http://schemas.openxmlformats.org/markup-compatibility/2006">
          <mc:Choice Requires="x14">
            <control shapeId="4390" r:id="rId297" name="Check Box 294">
              <controlPr defaultSize="0" autoFill="0" autoLine="0" autoPict="0">
                <anchor moveWithCells="1">
                  <from>
                    <xdr:col>4</xdr:col>
                    <xdr:colOff>1691640</xdr:colOff>
                    <xdr:row>97</xdr:row>
                    <xdr:rowOff>243840</xdr:rowOff>
                  </from>
                  <to>
                    <xdr:col>4</xdr:col>
                    <xdr:colOff>2491740</xdr:colOff>
                    <xdr:row>97</xdr:row>
                    <xdr:rowOff>548640</xdr:rowOff>
                  </to>
                </anchor>
              </controlPr>
            </control>
          </mc:Choice>
        </mc:AlternateContent>
        <mc:AlternateContent xmlns:mc="http://schemas.openxmlformats.org/markup-compatibility/2006">
          <mc:Choice Requires="x14">
            <control shapeId="4391" r:id="rId298" name="Check Box 295">
              <controlPr defaultSize="0" autoFill="0" autoLine="0" autoPict="0">
                <anchor moveWithCells="1">
                  <from>
                    <xdr:col>4</xdr:col>
                    <xdr:colOff>114300</xdr:colOff>
                    <xdr:row>98</xdr:row>
                    <xdr:rowOff>22860</xdr:rowOff>
                  </from>
                  <to>
                    <xdr:col>4</xdr:col>
                    <xdr:colOff>1348740</xdr:colOff>
                    <xdr:row>98</xdr:row>
                    <xdr:rowOff>312420</xdr:rowOff>
                  </to>
                </anchor>
              </controlPr>
            </control>
          </mc:Choice>
        </mc:AlternateContent>
        <mc:AlternateContent xmlns:mc="http://schemas.openxmlformats.org/markup-compatibility/2006">
          <mc:Choice Requires="x14">
            <control shapeId="4392" r:id="rId299" name="Check Box 296">
              <controlPr defaultSize="0" autoFill="0" autoLine="0" autoPict="0">
                <anchor moveWithCells="1">
                  <from>
                    <xdr:col>4</xdr:col>
                    <xdr:colOff>114300</xdr:colOff>
                    <xdr:row>98</xdr:row>
                    <xdr:rowOff>243840</xdr:rowOff>
                  </from>
                  <to>
                    <xdr:col>4</xdr:col>
                    <xdr:colOff>1432560</xdr:colOff>
                    <xdr:row>98</xdr:row>
                    <xdr:rowOff>548640</xdr:rowOff>
                  </to>
                </anchor>
              </controlPr>
            </control>
          </mc:Choice>
        </mc:AlternateContent>
        <mc:AlternateContent xmlns:mc="http://schemas.openxmlformats.org/markup-compatibility/2006">
          <mc:Choice Requires="x14">
            <control shapeId="4393" r:id="rId300" name="Check Box 297">
              <controlPr defaultSize="0" autoFill="0" autoLine="0" autoPict="0">
                <anchor moveWithCells="1">
                  <from>
                    <xdr:col>4</xdr:col>
                    <xdr:colOff>1706880</xdr:colOff>
                    <xdr:row>98</xdr:row>
                    <xdr:rowOff>30480</xdr:rowOff>
                  </from>
                  <to>
                    <xdr:col>4</xdr:col>
                    <xdr:colOff>2567940</xdr:colOff>
                    <xdr:row>98</xdr:row>
                    <xdr:rowOff>312420</xdr:rowOff>
                  </to>
                </anchor>
              </controlPr>
            </control>
          </mc:Choice>
        </mc:AlternateContent>
        <mc:AlternateContent xmlns:mc="http://schemas.openxmlformats.org/markup-compatibility/2006">
          <mc:Choice Requires="x14">
            <control shapeId="4394" r:id="rId301" name="Check Box 298">
              <controlPr defaultSize="0" autoFill="0" autoLine="0" autoPict="0">
                <anchor moveWithCells="1">
                  <from>
                    <xdr:col>4</xdr:col>
                    <xdr:colOff>1691640</xdr:colOff>
                    <xdr:row>98</xdr:row>
                    <xdr:rowOff>243840</xdr:rowOff>
                  </from>
                  <to>
                    <xdr:col>4</xdr:col>
                    <xdr:colOff>2491740</xdr:colOff>
                    <xdr:row>98</xdr:row>
                    <xdr:rowOff>548640</xdr:rowOff>
                  </to>
                </anchor>
              </controlPr>
            </control>
          </mc:Choice>
        </mc:AlternateContent>
        <mc:AlternateContent xmlns:mc="http://schemas.openxmlformats.org/markup-compatibility/2006">
          <mc:Choice Requires="x14">
            <control shapeId="4395" r:id="rId302" name="Check Box 299">
              <controlPr defaultSize="0" autoFill="0" autoLine="0" autoPict="0">
                <anchor moveWithCells="1">
                  <from>
                    <xdr:col>4</xdr:col>
                    <xdr:colOff>114300</xdr:colOff>
                    <xdr:row>99</xdr:row>
                    <xdr:rowOff>22860</xdr:rowOff>
                  </from>
                  <to>
                    <xdr:col>4</xdr:col>
                    <xdr:colOff>1348740</xdr:colOff>
                    <xdr:row>99</xdr:row>
                    <xdr:rowOff>312420</xdr:rowOff>
                  </to>
                </anchor>
              </controlPr>
            </control>
          </mc:Choice>
        </mc:AlternateContent>
        <mc:AlternateContent xmlns:mc="http://schemas.openxmlformats.org/markup-compatibility/2006">
          <mc:Choice Requires="x14">
            <control shapeId="4396" r:id="rId303" name="Check Box 300">
              <controlPr defaultSize="0" autoFill="0" autoLine="0" autoPict="0">
                <anchor moveWithCells="1">
                  <from>
                    <xdr:col>4</xdr:col>
                    <xdr:colOff>114300</xdr:colOff>
                    <xdr:row>99</xdr:row>
                    <xdr:rowOff>243840</xdr:rowOff>
                  </from>
                  <to>
                    <xdr:col>4</xdr:col>
                    <xdr:colOff>1432560</xdr:colOff>
                    <xdr:row>99</xdr:row>
                    <xdr:rowOff>548640</xdr:rowOff>
                  </to>
                </anchor>
              </controlPr>
            </control>
          </mc:Choice>
        </mc:AlternateContent>
        <mc:AlternateContent xmlns:mc="http://schemas.openxmlformats.org/markup-compatibility/2006">
          <mc:Choice Requires="x14">
            <control shapeId="4397" r:id="rId304" name="Check Box 301">
              <controlPr defaultSize="0" autoFill="0" autoLine="0" autoPict="0">
                <anchor moveWithCells="1">
                  <from>
                    <xdr:col>4</xdr:col>
                    <xdr:colOff>1706880</xdr:colOff>
                    <xdr:row>99</xdr:row>
                    <xdr:rowOff>30480</xdr:rowOff>
                  </from>
                  <to>
                    <xdr:col>4</xdr:col>
                    <xdr:colOff>2567940</xdr:colOff>
                    <xdr:row>99</xdr:row>
                    <xdr:rowOff>312420</xdr:rowOff>
                  </to>
                </anchor>
              </controlPr>
            </control>
          </mc:Choice>
        </mc:AlternateContent>
        <mc:AlternateContent xmlns:mc="http://schemas.openxmlformats.org/markup-compatibility/2006">
          <mc:Choice Requires="x14">
            <control shapeId="4398" r:id="rId305" name="Check Box 302">
              <controlPr defaultSize="0" autoFill="0" autoLine="0" autoPict="0">
                <anchor moveWithCells="1">
                  <from>
                    <xdr:col>4</xdr:col>
                    <xdr:colOff>1691640</xdr:colOff>
                    <xdr:row>99</xdr:row>
                    <xdr:rowOff>243840</xdr:rowOff>
                  </from>
                  <to>
                    <xdr:col>4</xdr:col>
                    <xdr:colOff>2491740</xdr:colOff>
                    <xdr:row>99</xdr:row>
                    <xdr:rowOff>548640</xdr:rowOff>
                  </to>
                </anchor>
              </controlPr>
            </control>
          </mc:Choice>
        </mc:AlternateContent>
        <mc:AlternateContent xmlns:mc="http://schemas.openxmlformats.org/markup-compatibility/2006">
          <mc:Choice Requires="x14">
            <control shapeId="4399" r:id="rId306" name="Check Box 303">
              <controlPr defaultSize="0" autoFill="0" autoLine="0" autoPict="0">
                <anchor moveWithCells="1">
                  <from>
                    <xdr:col>4</xdr:col>
                    <xdr:colOff>114300</xdr:colOff>
                    <xdr:row>100</xdr:row>
                    <xdr:rowOff>22860</xdr:rowOff>
                  </from>
                  <to>
                    <xdr:col>4</xdr:col>
                    <xdr:colOff>1348740</xdr:colOff>
                    <xdr:row>100</xdr:row>
                    <xdr:rowOff>312420</xdr:rowOff>
                  </to>
                </anchor>
              </controlPr>
            </control>
          </mc:Choice>
        </mc:AlternateContent>
        <mc:AlternateContent xmlns:mc="http://schemas.openxmlformats.org/markup-compatibility/2006">
          <mc:Choice Requires="x14">
            <control shapeId="4400" r:id="rId307" name="Check Box 304">
              <controlPr defaultSize="0" autoFill="0" autoLine="0" autoPict="0">
                <anchor moveWithCells="1">
                  <from>
                    <xdr:col>4</xdr:col>
                    <xdr:colOff>114300</xdr:colOff>
                    <xdr:row>100</xdr:row>
                    <xdr:rowOff>243840</xdr:rowOff>
                  </from>
                  <to>
                    <xdr:col>4</xdr:col>
                    <xdr:colOff>1432560</xdr:colOff>
                    <xdr:row>100</xdr:row>
                    <xdr:rowOff>548640</xdr:rowOff>
                  </to>
                </anchor>
              </controlPr>
            </control>
          </mc:Choice>
        </mc:AlternateContent>
        <mc:AlternateContent xmlns:mc="http://schemas.openxmlformats.org/markup-compatibility/2006">
          <mc:Choice Requires="x14">
            <control shapeId="4401" r:id="rId308" name="Check Box 305">
              <controlPr defaultSize="0" autoFill="0" autoLine="0" autoPict="0">
                <anchor moveWithCells="1">
                  <from>
                    <xdr:col>4</xdr:col>
                    <xdr:colOff>1706880</xdr:colOff>
                    <xdr:row>100</xdr:row>
                    <xdr:rowOff>30480</xdr:rowOff>
                  </from>
                  <to>
                    <xdr:col>4</xdr:col>
                    <xdr:colOff>2567940</xdr:colOff>
                    <xdr:row>100</xdr:row>
                    <xdr:rowOff>312420</xdr:rowOff>
                  </to>
                </anchor>
              </controlPr>
            </control>
          </mc:Choice>
        </mc:AlternateContent>
        <mc:AlternateContent xmlns:mc="http://schemas.openxmlformats.org/markup-compatibility/2006">
          <mc:Choice Requires="x14">
            <control shapeId="4402" r:id="rId309" name="Check Box 306">
              <controlPr defaultSize="0" autoFill="0" autoLine="0" autoPict="0">
                <anchor moveWithCells="1">
                  <from>
                    <xdr:col>4</xdr:col>
                    <xdr:colOff>1691640</xdr:colOff>
                    <xdr:row>100</xdr:row>
                    <xdr:rowOff>243840</xdr:rowOff>
                  </from>
                  <to>
                    <xdr:col>4</xdr:col>
                    <xdr:colOff>2491740</xdr:colOff>
                    <xdr:row>100</xdr:row>
                    <xdr:rowOff>548640</xdr:rowOff>
                  </to>
                </anchor>
              </controlPr>
            </control>
          </mc:Choice>
        </mc:AlternateContent>
        <mc:AlternateContent xmlns:mc="http://schemas.openxmlformats.org/markup-compatibility/2006">
          <mc:Choice Requires="x14">
            <control shapeId="4403" r:id="rId310" name="Check Box 307">
              <controlPr defaultSize="0" autoFill="0" autoLine="0" autoPict="0">
                <anchor moveWithCells="1">
                  <from>
                    <xdr:col>4</xdr:col>
                    <xdr:colOff>114300</xdr:colOff>
                    <xdr:row>101</xdr:row>
                    <xdr:rowOff>22860</xdr:rowOff>
                  </from>
                  <to>
                    <xdr:col>4</xdr:col>
                    <xdr:colOff>1348740</xdr:colOff>
                    <xdr:row>101</xdr:row>
                    <xdr:rowOff>312420</xdr:rowOff>
                  </to>
                </anchor>
              </controlPr>
            </control>
          </mc:Choice>
        </mc:AlternateContent>
        <mc:AlternateContent xmlns:mc="http://schemas.openxmlformats.org/markup-compatibility/2006">
          <mc:Choice Requires="x14">
            <control shapeId="4404" r:id="rId311" name="Check Box 308">
              <controlPr defaultSize="0" autoFill="0" autoLine="0" autoPict="0">
                <anchor moveWithCells="1">
                  <from>
                    <xdr:col>4</xdr:col>
                    <xdr:colOff>114300</xdr:colOff>
                    <xdr:row>101</xdr:row>
                    <xdr:rowOff>243840</xdr:rowOff>
                  </from>
                  <to>
                    <xdr:col>4</xdr:col>
                    <xdr:colOff>1432560</xdr:colOff>
                    <xdr:row>101</xdr:row>
                    <xdr:rowOff>548640</xdr:rowOff>
                  </to>
                </anchor>
              </controlPr>
            </control>
          </mc:Choice>
        </mc:AlternateContent>
        <mc:AlternateContent xmlns:mc="http://schemas.openxmlformats.org/markup-compatibility/2006">
          <mc:Choice Requires="x14">
            <control shapeId="4405" r:id="rId312" name="Check Box 309">
              <controlPr defaultSize="0" autoFill="0" autoLine="0" autoPict="0">
                <anchor moveWithCells="1">
                  <from>
                    <xdr:col>4</xdr:col>
                    <xdr:colOff>1706880</xdr:colOff>
                    <xdr:row>101</xdr:row>
                    <xdr:rowOff>30480</xdr:rowOff>
                  </from>
                  <to>
                    <xdr:col>4</xdr:col>
                    <xdr:colOff>2567940</xdr:colOff>
                    <xdr:row>101</xdr:row>
                    <xdr:rowOff>312420</xdr:rowOff>
                  </to>
                </anchor>
              </controlPr>
            </control>
          </mc:Choice>
        </mc:AlternateContent>
        <mc:AlternateContent xmlns:mc="http://schemas.openxmlformats.org/markup-compatibility/2006">
          <mc:Choice Requires="x14">
            <control shapeId="4406" r:id="rId313" name="Check Box 310">
              <controlPr defaultSize="0" autoFill="0" autoLine="0" autoPict="0">
                <anchor moveWithCells="1">
                  <from>
                    <xdr:col>4</xdr:col>
                    <xdr:colOff>1691640</xdr:colOff>
                    <xdr:row>101</xdr:row>
                    <xdr:rowOff>243840</xdr:rowOff>
                  </from>
                  <to>
                    <xdr:col>4</xdr:col>
                    <xdr:colOff>2491740</xdr:colOff>
                    <xdr:row>101</xdr:row>
                    <xdr:rowOff>548640</xdr:rowOff>
                  </to>
                </anchor>
              </controlPr>
            </control>
          </mc:Choice>
        </mc:AlternateContent>
        <mc:AlternateContent xmlns:mc="http://schemas.openxmlformats.org/markup-compatibility/2006">
          <mc:Choice Requires="x14">
            <control shapeId="4407" r:id="rId314" name="Check Box 311">
              <controlPr defaultSize="0" autoFill="0" autoLine="0" autoPict="0">
                <anchor moveWithCells="1">
                  <from>
                    <xdr:col>4</xdr:col>
                    <xdr:colOff>114300</xdr:colOff>
                    <xdr:row>102</xdr:row>
                    <xdr:rowOff>22860</xdr:rowOff>
                  </from>
                  <to>
                    <xdr:col>4</xdr:col>
                    <xdr:colOff>1348740</xdr:colOff>
                    <xdr:row>102</xdr:row>
                    <xdr:rowOff>312420</xdr:rowOff>
                  </to>
                </anchor>
              </controlPr>
            </control>
          </mc:Choice>
        </mc:AlternateContent>
        <mc:AlternateContent xmlns:mc="http://schemas.openxmlformats.org/markup-compatibility/2006">
          <mc:Choice Requires="x14">
            <control shapeId="4408" r:id="rId315" name="Check Box 312">
              <controlPr defaultSize="0" autoFill="0" autoLine="0" autoPict="0">
                <anchor moveWithCells="1">
                  <from>
                    <xdr:col>4</xdr:col>
                    <xdr:colOff>114300</xdr:colOff>
                    <xdr:row>102</xdr:row>
                    <xdr:rowOff>243840</xdr:rowOff>
                  </from>
                  <to>
                    <xdr:col>4</xdr:col>
                    <xdr:colOff>1432560</xdr:colOff>
                    <xdr:row>102</xdr:row>
                    <xdr:rowOff>548640</xdr:rowOff>
                  </to>
                </anchor>
              </controlPr>
            </control>
          </mc:Choice>
        </mc:AlternateContent>
        <mc:AlternateContent xmlns:mc="http://schemas.openxmlformats.org/markup-compatibility/2006">
          <mc:Choice Requires="x14">
            <control shapeId="4409" r:id="rId316" name="Check Box 313">
              <controlPr defaultSize="0" autoFill="0" autoLine="0" autoPict="0">
                <anchor moveWithCells="1">
                  <from>
                    <xdr:col>4</xdr:col>
                    <xdr:colOff>1706880</xdr:colOff>
                    <xdr:row>102</xdr:row>
                    <xdr:rowOff>30480</xdr:rowOff>
                  </from>
                  <to>
                    <xdr:col>4</xdr:col>
                    <xdr:colOff>2567940</xdr:colOff>
                    <xdr:row>102</xdr:row>
                    <xdr:rowOff>312420</xdr:rowOff>
                  </to>
                </anchor>
              </controlPr>
            </control>
          </mc:Choice>
        </mc:AlternateContent>
        <mc:AlternateContent xmlns:mc="http://schemas.openxmlformats.org/markup-compatibility/2006">
          <mc:Choice Requires="x14">
            <control shapeId="4410" r:id="rId317" name="Check Box 314">
              <controlPr defaultSize="0" autoFill="0" autoLine="0" autoPict="0">
                <anchor moveWithCells="1">
                  <from>
                    <xdr:col>4</xdr:col>
                    <xdr:colOff>1691640</xdr:colOff>
                    <xdr:row>102</xdr:row>
                    <xdr:rowOff>243840</xdr:rowOff>
                  </from>
                  <to>
                    <xdr:col>4</xdr:col>
                    <xdr:colOff>2491740</xdr:colOff>
                    <xdr:row>102</xdr:row>
                    <xdr:rowOff>548640</xdr:rowOff>
                  </to>
                </anchor>
              </controlPr>
            </control>
          </mc:Choice>
        </mc:AlternateContent>
        <mc:AlternateContent xmlns:mc="http://schemas.openxmlformats.org/markup-compatibility/2006">
          <mc:Choice Requires="x14">
            <control shapeId="4411" r:id="rId318" name="Check Box 315">
              <controlPr defaultSize="0" autoFill="0" autoLine="0" autoPict="0">
                <anchor moveWithCells="1">
                  <from>
                    <xdr:col>4</xdr:col>
                    <xdr:colOff>114300</xdr:colOff>
                    <xdr:row>103</xdr:row>
                    <xdr:rowOff>22860</xdr:rowOff>
                  </from>
                  <to>
                    <xdr:col>4</xdr:col>
                    <xdr:colOff>1348740</xdr:colOff>
                    <xdr:row>103</xdr:row>
                    <xdr:rowOff>312420</xdr:rowOff>
                  </to>
                </anchor>
              </controlPr>
            </control>
          </mc:Choice>
        </mc:AlternateContent>
        <mc:AlternateContent xmlns:mc="http://schemas.openxmlformats.org/markup-compatibility/2006">
          <mc:Choice Requires="x14">
            <control shapeId="4412" r:id="rId319" name="Check Box 316">
              <controlPr defaultSize="0" autoFill="0" autoLine="0" autoPict="0">
                <anchor moveWithCells="1">
                  <from>
                    <xdr:col>4</xdr:col>
                    <xdr:colOff>114300</xdr:colOff>
                    <xdr:row>103</xdr:row>
                    <xdr:rowOff>243840</xdr:rowOff>
                  </from>
                  <to>
                    <xdr:col>4</xdr:col>
                    <xdr:colOff>1432560</xdr:colOff>
                    <xdr:row>103</xdr:row>
                    <xdr:rowOff>548640</xdr:rowOff>
                  </to>
                </anchor>
              </controlPr>
            </control>
          </mc:Choice>
        </mc:AlternateContent>
        <mc:AlternateContent xmlns:mc="http://schemas.openxmlformats.org/markup-compatibility/2006">
          <mc:Choice Requires="x14">
            <control shapeId="4413" r:id="rId320" name="Check Box 317">
              <controlPr defaultSize="0" autoFill="0" autoLine="0" autoPict="0">
                <anchor moveWithCells="1">
                  <from>
                    <xdr:col>4</xdr:col>
                    <xdr:colOff>1706880</xdr:colOff>
                    <xdr:row>103</xdr:row>
                    <xdr:rowOff>30480</xdr:rowOff>
                  </from>
                  <to>
                    <xdr:col>4</xdr:col>
                    <xdr:colOff>2567940</xdr:colOff>
                    <xdr:row>103</xdr:row>
                    <xdr:rowOff>312420</xdr:rowOff>
                  </to>
                </anchor>
              </controlPr>
            </control>
          </mc:Choice>
        </mc:AlternateContent>
        <mc:AlternateContent xmlns:mc="http://schemas.openxmlformats.org/markup-compatibility/2006">
          <mc:Choice Requires="x14">
            <control shapeId="4414" r:id="rId321" name="Check Box 318">
              <controlPr defaultSize="0" autoFill="0" autoLine="0" autoPict="0">
                <anchor moveWithCells="1">
                  <from>
                    <xdr:col>4</xdr:col>
                    <xdr:colOff>1691640</xdr:colOff>
                    <xdr:row>103</xdr:row>
                    <xdr:rowOff>243840</xdr:rowOff>
                  </from>
                  <to>
                    <xdr:col>4</xdr:col>
                    <xdr:colOff>2491740</xdr:colOff>
                    <xdr:row>103</xdr:row>
                    <xdr:rowOff>548640</xdr:rowOff>
                  </to>
                </anchor>
              </controlPr>
            </control>
          </mc:Choice>
        </mc:AlternateContent>
        <mc:AlternateContent xmlns:mc="http://schemas.openxmlformats.org/markup-compatibility/2006">
          <mc:Choice Requires="x14">
            <control shapeId="4415" r:id="rId322" name="Check Box 319">
              <controlPr defaultSize="0" autoFill="0" autoLine="0" autoPict="0">
                <anchor moveWithCells="1">
                  <from>
                    <xdr:col>4</xdr:col>
                    <xdr:colOff>114300</xdr:colOff>
                    <xdr:row>104</xdr:row>
                    <xdr:rowOff>22860</xdr:rowOff>
                  </from>
                  <to>
                    <xdr:col>4</xdr:col>
                    <xdr:colOff>1348740</xdr:colOff>
                    <xdr:row>104</xdr:row>
                    <xdr:rowOff>312420</xdr:rowOff>
                  </to>
                </anchor>
              </controlPr>
            </control>
          </mc:Choice>
        </mc:AlternateContent>
        <mc:AlternateContent xmlns:mc="http://schemas.openxmlformats.org/markup-compatibility/2006">
          <mc:Choice Requires="x14">
            <control shapeId="4416" r:id="rId323" name="Check Box 320">
              <controlPr defaultSize="0" autoFill="0" autoLine="0" autoPict="0">
                <anchor moveWithCells="1">
                  <from>
                    <xdr:col>4</xdr:col>
                    <xdr:colOff>114300</xdr:colOff>
                    <xdr:row>104</xdr:row>
                    <xdr:rowOff>243840</xdr:rowOff>
                  </from>
                  <to>
                    <xdr:col>4</xdr:col>
                    <xdr:colOff>1432560</xdr:colOff>
                    <xdr:row>104</xdr:row>
                    <xdr:rowOff>548640</xdr:rowOff>
                  </to>
                </anchor>
              </controlPr>
            </control>
          </mc:Choice>
        </mc:AlternateContent>
        <mc:AlternateContent xmlns:mc="http://schemas.openxmlformats.org/markup-compatibility/2006">
          <mc:Choice Requires="x14">
            <control shapeId="4417" r:id="rId324" name="Check Box 321">
              <controlPr defaultSize="0" autoFill="0" autoLine="0" autoPict="0">
                <anchor moveWithCells="1">
                  <from>
                    <xdr:col>4</xdr:col>
                    <xdr:colOff>1706880</xdr:colOff>
                    <xdr:row>104</xdr:row>
                    <xdr:rowOff>30480</xdr:rowOff>
                  </from>
                  <to>
                    <xdr:col>4</xdr:col>
                    <xdr:colOff>2567940</xdr:colOff>
                    <xdr:row>104</xdr:row>
                    <xdr:rowOff>312420</xdr:rowOff>
                  </to>
                </anchor>
              </controlPr>
            </control>
          </mc:Choice>
        </mc:AlternateContent>
        <mc:AlternateContent xmlns:mc="http://schemas.openxmlformats.org/markup-compatibility/2006">
          <mc:Choice Requires="x14">
            <control shapeId="4418" r:id="rId325" name="Check Box 322">
              <controlPr defaultSize="0" autoFill="0" autoLine="0" autoPict="0">
                <anchor moveWithCells="1">
                  <from>
                    <xdr:col>4</xdr:col>
                    <xdr:colOff>1691640</xdr:colOff>
                    <xdr:row>104</xdr:row>
                    <xdr:rowOff>243840</xdr:rowOff>
                  </from>
                  <to>
                    <xdr:col>4</xdr:col>
                    <xdr:colOff>2491740</xdr:colOff>
                    <xdr:row>104</xdr:row>
                    <xdr:rowOff>548640</xdr:rowOff>
                  </to>
                </anchor>
              </controlPr>
            </control>
          </mc:Choice>
        </mc:AlternateContent>
        <mc:AlternateContent xmlns:mc="http://schemas.openxmlformats.org/markup-compatibility/2006">
          <mc:Choice Requires="x14">
            <control shapeId="4419" r:id="rId326" name="Check Box 323">
              <controlPr defaultSize="0" autoFill="0" autoLine="0" autoPict="0">
                <anchor moveWithCells="1">
                  <from>
                    <xdr:col>4</xdr:col>
                    <xdr:colOff>114300</xdr:colOff>
                    <xdr:row>105</xdr:row>
                    <xdr:rowOff>22860</xdr:rowOff>
                  </from>
                  <to>
                    <xdr:col>4</xdr:col>
                    <xdr:colOff>1348740</xdr:colOff>
                    <xdr:row>105</xdr:row>
                    <xdr:rowOff>312420</xdr:rowOff>
                  </to>
                </anchor>
              </controlPr>
            </control>
          </mc:Choice>
        </mc:AlternateContent>
        <mc:AlternateContent xmlns:mc="http://schemas.openxmlformats.org/markup-compatibility/2006">
          <mc:Choice Requires="x14">
            <control shapeId="4420" r:id="rId327" name="Check Box 324">
              <controlPr defaultSize="0" autoFill="0" autoLine="0" autoPict="0">
                <anchor moveWithCells="1">
                  <from>
                    <xdr:col>4</xdr:col>
                    <xdr:colOff>114300</xdr:colOff>
                    <xdr:row>105</xdr:row>
                    <xdr:rowOff>243840</xdr:rowOff>
                  </from>
                  <to>
                    <xdr:col>4</xdr:col>
                    <xdr:colOff>1432560</xdr:colOff>
                    <xdr:row>105</xdr:row>
                    <xdr:rowOff>548640</xdr:rowOff>
                  </to>
                </anchor>
              </controlPr>
            </control>
          </mc:Choice>
        </mc:AlternateContent>
        <mc:AlternateContent xmlns:mc="http://schemas.openxmlformats.org/markup-compatibility/2006">
          <mc:Choice Requires="x14">
            <control shapeId="4421" r:id="rId328" name="Check Box 325">
              <controlPr defaultSize="0" autoFill="0" autoLine="0" autoPict="0">
                <anchor moveWithCells="1">
                  <from>
                    <xdr:col>4</xdr:col>
                    <xdr:colOff>1706880</xdr:colOff>
                    <xdr:row>105</xdr:row>
                    <xdr:rowOff>30480</xdr:rowOff>
                  </from>
                  <to>
                    <xdr:col>4</xdr:col>
                    <xdr:colOff>2567940</xdr:colOff>
                    <xdr:row>105</xdr:row>
                    <xdr:rowOff>312420</xdr:rowOff>
                  </to>
                </anchor>
              </controlPr>
            </control>
          </mc:Choice>
        </mc:AlternateContent>
        <mc:AlternateContent xmlns:mc="http://schemas.openxmlformats.org/markup-compatibility/2006">
          <mc:Choice Requires="x14">
            <control shapeId="4422" r:id="rId329" name="Check Box 326">
              <controlPr defaultSize="0" autoFill="0" autoLine="0" autoPict="0">
                <anchor moveWithCells="1">
                  <from>
                    <xdr:col>4</xdr:col>
                    <xdr:colOff>1691640</xdr:colOff>
                    <xdr:row>105</xdr:row>
                    <xdr:rowOff>243840</xdr:rowOff>
                  </from>
                  <to>
                    <xdr:col>4</xdr:col>
                    <xdr:colOff>2491740</xdr:colOff>
                    <xdr:row>105</xdr:row>
                    <xdr:rowOff>548640</xdr:rowOff>
                  </to>
                </anchor>
              </controlPr>
            </control>
          </mc:Choice>
        </mc:AlternateContent>
        <mc:AlternateContent xmlns:mc="http://schemas.openxmlformats.org/markup-compatibility/2006">
          <mc:Choice Requires="x14">
            <control shapeId="4423" r:id="rId330" name="Check Box 327">
              <controlPr defaultSize="0" autoFill="0" autoLine="0" autoPict="0">
                <anchor moveWithCells="1">
                  <from>
                    <xdr:col>4</xdr:col>
                    <xdr:colOff>114300</xdr:colOff>
                    <xdr:row>106</xdr:row>
                    <xdr:rowOff>22860</xdr:rowOff>
                  </from>
                  <to>
                    <xdr:col>4</xdr:col>
                    <xdr:colOff>1348740</xdr:colOff>
                    <xdr:row>106</xdr:row>
                    <xdr:rowOff>312420</xdr:rowOff>
                  </to>
                </anchor>
              </controlPr>
            </control>
          </mc:Choice>
        </mc:AlternateContent>
        <mc:AlternateContent xmlns:mc="http://schemas.openxmlformats.org/markup-compatibility/2006">
          <mc:Choice Requires="x14">
            <control shapeId="4424" r:id="rId331" name="Check Box 328">
              <controlPr defaultSize="0" autoFill="0" autoLine="0" autoPict="0">
                <anchor moveWithCells="1">
                  <from>
                    <xdr:col>4</xdr:col>
                    <xdr:colOff>114300</xdr:colOff>
                    <xdr:row>106</xdr:row>
                    <xdr:rowOff>243840</xdr:rowOff>
                  </from>
                  <to>
                    <xdr:col>4</xdr:col>
                    <xdr:colOff>1432560</xdr:colOff>
                    <xdr:row>106</xdr:row>
                    <xdr:rowOff>548640</xdr:rowOff>
                  </to>
                </anchor>
              </controlPr>
            </control>
          </mc:Choice>
        </mc:AlternateContent>
        <mc:AlternateContent xmlns:mc="http://schemas.openxmlformats.org/markup-compatibility/2006">
          <mc:Choice Requires="x14">
            <control shapeId="4425" r:id="rId332" name="Check Box 329">
              <controlPr defaultSize="0" autoFill="0" autoLine="0" autoPict="0">
                <anchor moveWithCells="1">
                  <from>
                    <xdr:col>4</xdr:col>
                    <xdr:colOff>1706880</xdr:colOff>
                    <xdr:row>106</xdr:row>
                    <xdr:rowOff>30480</xdr:rowOff>
                  </from>
                  <to>
                    <xdr:col>4</xdr:col>
                    <xdr:colOff>2567940</xdr:colOff>
                    <xdr:row>106</xdr:row>
                    <xdr:rowOff>312420</xdr:rowOff>
                  </to>
                </anchor>
              </controlPr>
            </control>
          </mc:Choice>
        </mc:AlternateContent>
        <mc:AlternateContent xmlns:mc="http://schemas.openxmlformats.org/markup-compatibility/2006">
          <mc:Choice Requires="x14">
            <control shapeId="4426" r:id="rId333" name="Check Box 330">
              <controlPr defaultSize="0" autoFill="0" autoLine="0" autoPict="0">
                <anchor moveWithCells="1">
                  <from>
                    <xdr:col>4</xdr:col>
                    <xdr:colOff>1691640</xdr:colOff>
                    <xdr:row>106</xdr:row>
                    <xdr:rowOff>243840</xdr:rowOff>
                  </from>
                  <to>
                    <xdr:col>4</xdr:col>
                    <xdr:colOff>2491740</xdr:colOff>
                    <xdr:row>106</xdr:row>
                    <xdr:rowOff>548640</xdr:rowOff>
                  </to>
                </anchor>
              </controlPr>
            </control>
          </mc:Choice>
        </mc:AlternateContent>
        <mc:AlternateContent xmlns:mc="http://schemas.openxmlformats.org/markup-compatibility/2006">
          <mc:Choice Requires="x14">
            <control shapeId="4427" r:id="rId334" name="Check Box 331">
              <controlPr defaultSize="0" autoFill="0" autoLine="0" autoPict="0">
                <anchor moveWithCells="1">
                  <from>
                    <xdr:col>4</xdr:col>
                    <xdr:colOff>114300</xdr:colOff>
                    <xdr:row>107</xdr:row>
                    <xdr:rowOff>22860</xdr:rowOff>
                  </from>
                  <to>
                    <xdr:col>4</xdr:col>
                    <xdr:colOff>1348740</xdr:colOff>
                    <xdr:row>107</xdr:row>
                    <xdr:rowOff>312420</xdr:rowOff>
                  </to>
                </anchor>
              </controlPr>
            </control>
          </mc:Choice>
        </mc:AlternateContent>
        <mc:AlternateContent xmlns:mc="http://schemas.openxmlformats.org/markup-compatibility/2006">
          <mc:Choice Requires="x14">
            <control shapeId="4428" r:id="rId335" name="Check Box 332">
              <controlPr defaultSize="0" autoFill="0" autoLine="0" autoPict="0">
                <anchor moveWithCells="1">
                  <from>
                    <xdr:col>4</xdr:col>
                    <xdr:colOff>114300</xdr:colOff>
                    <xdr:row>107</xdr:row>
                    <xdr:rowOff>243840</xdr:rowOff>
                  </from>
                  <to>
                    <xdr:col>4</xdr:col>
                    <xdr:colOff>1432560</xdr:colOff>
                    <xdr:row>107</xdr:row>
                    <xdr:rowOff>548640</xdr:rowOff>
                  </to>
                </anchor>
              </controlPr>
            </control>
          </mc:Choice>
        </mc:AlternateContent>
        <mc:AlternateContent xmlns:mc="http://schemas.openxmlformats.org/markup-compatibility/2006">
          <mc:Choice Requires="x14">
            <control shapeId="4429" r:id="rId336" name="Check Box 333">
              <controlPr defaultSize="0" autoFill="0" autoLine="0" autoPict="0">
                <anchor moveWithCells="1">
                  <from>
                    <xdr:col>4</xdr:col>
                    <xdr:colOff>1706880</xdr:colOff>
                    <xdr:row>107</xdr:row>
                    <xdr:rowOff>30480</xdr:rowOff>
                  </from>
                  <to>
                    <xdr:col>4</xdr:col>
                    <xdr:colOff>2567940</xdr:colOff>
                    <xdr:row>107</xdr:row>
                    <xdr:rowOff>312420</xdr:rowOff>
                  </to>
                </anchor>
              </controlPr>
            </control>
          </mc:Choice>
        </mc:AlternateContent>
        <mc:AlternateContent xmlns:mc="http://schemas.openxmlformats.org/markup-compatibility/2006">
          <mc:Choice Requires="x14">
            <control shapeId="4430" r:id="rId337" name="Check Box 334">
              <controlPr defaultSize="0" autoFill="0" autoLine="0" autoPict="0">
                <anchor moveWithCells="1">
                  <from>
                    <xdr:col>4</xdr:col>
                    <xdr:colOff>1691640</xdr:colOff>
                    <xdr:row>107</xdr:row>
                    <xdr:rowOff>243840</xdr:rowOff>
                  </from>
                  <to>
                    <xdr:col>4</xdr:col>
                    <xdr:colOff>2491740</xdr:colOff>
                    <xdr:row>107</xdr:row>
                    <xdr:rowOff>548640</xdr:rowOff>
                  </to>
                </anchor>
              </controlPr>
            </control>
          </mc:Choice>
        </mc:AlternateContent>
        <mc:AlternateContent xmlns:mc="http://schemas.openxmlformats.org/markup-compatibility/2006">
          <mc:Choice Requires="x14">
            <control shapeId="4431" r:id="rId338" name="Check Box 335">
              <controlPr defaultSize="0" autoFill="0" autoLine="0" autoPict="0">
                <anchor moveWithCells="1">
                  <from>
                    <xdr:col>4</xdr:col>
                    <xdr:colOff>114300</xdr:colOff>
                    <xdr:row>108</xdr:row>
                    <xdr:rowOff>22860</xdr:rowOff>
                  </from>
                  <to>
                    <xdr:col>4</xdr:col>
                    <xdr:colOff>1348740</xdr:colOff>
                    <xdr:row>108</xdr:row>
                    <xdr:rowOff>312420</xdr:rowOff>
                  </to>
                </anchor>
              </controlPr>
            </control>
          </mc:Choice>
        </mc:AlternateContent>
        <mc:AlternateContent xmlns:mc="http://schemas.openxmlformats.org/markup-compatibility/2006">
          <mc:Choice Requires="x14">
            <control shapeId="4432" r:id="rId339" name="Check Box 336">
              <controlPr defaultSize="0" autoFill="0" autoLine="0" autoPict="0">
                <anchor moveWithCells="1">
                  <from>
                    <xdr:col>4</xdr:col>
                    <xdr:colOff>114300</xdr:colOff>
                    <xdr:row>108</xdr:row>
                    <xdr:rowOff>243840</xdr:rowOff>
                  </from>
                  <to>
                    <xdr:col>4</xdr:col>
                    <xdr:colOff>1432560</xdr:colOff>
                    <xdr:row>108</xdr:row>
                    <xdr:rowOff>548640</xdr:rowOff>
                  </to>
                </anchor>
              </controlPr>
            </control>
          </mc:Choice>
        </mc:AlternateContent>
        <mc:AlternateContent xmlns:mc="http://schemas.openxmlformats.org/markup-compatibility/2006">
          <mc:Choice Requires="x14">
            <control shapeId="4433" r:id="rId340" name="Check Box 337">
              <controlPr defaultSize="0" autoFill="0" autoLine="0" autoPict="0">
                <anchor moveWithCells="1">
                  <from>
                    <xdr:col>4</xdr:col>
                    <xdr:colOff>1706880</xdr:colOff>
                    <xdr:row>108</xdr:row>
                    <xdr:rowOff>30480</xdr:rowOff>
                  </from>
                  <to>
                    <xdr:col>4</xdr:col>
                    <xdr:colOff>2567940</xdr:colOff>
                    <xdr:row>108</xdr:row>
                    <xdr:rowOff>312420</xdr:rowOff>
                  </to>
                </anchor>
              </controlPr>
            </control>
          </mc:Choice>
        </mc:AlternateContent>
        <mc:AlternateContent xmlns:mc="http://schemas.openxmlformats.org/markup-compatibility/2006">
          <mc:Choice Requires="x14">
            <control shapeId="4434" r:id="rId341" name="Check Box 338">
              <controlPr defaultSize="0" autoFill="0" autoLine="0" autoPict="0">
                <anchor moveWithCells="1">
                  <from>
                    <xdr:col>4</xdr:col>
                    <xdr:colOff>1691640</xdr:colOff>
                    <xdr:row>108</xdr:row>
                    <xdr:rowOff>243840</xdr:rowOff>
                  </from>
                  <to>
                    <xdr:col>4</xdr:col>
                    <xdr:colOff>2491740</xdr:colOff>
                    <xdr:row>108</xdr:row>
                    <xdr:rowOff>548640</xdr:rowOff>
                  </to>
                </anchor>
              </controlPr>
            </control>
          </mc:Choice>
        </mc:AlternateContent>
        <mc:AlternateContent xmlns:mc="http://schemas.openxmlformats.org/markup-compatibility/2006">
          <mc:Choice Requires="x14">
            <control shapeId="4435" r:id="rId342" name="Check Box 339">
              <controlPr defaultSize="0" autoFill="0" autoLine="0" autoPict="0">
                <anchor moveWithCells="1">
                  <from>
                    <xdr:col>4</xdr:col>
                    <xdr:colOff>114300</xdr:colOff>
                    <xdr:row>109</xdr:row>
                    <xdr:rowOff>22860</xdr:rowOff>
                  </from>
                  <to>
                    <xdr:col>4</xdr:col>
                    <xdr:colOff>1348740</xdr:colOff>
                    <xdr:row>109</xdr:row>
                    <xdr:rowOff>312420</xdr:rowOff>
                  </to>
                </anchor>
              </controlPr>
            </control>
          </mc:Choice>
        </mc:AlternateContent>
        <mc:AlternateContent xmlns:mc="http://schemas.openxmlformats.org/markup-compatibility/2006">
          <mc:Choice Requires="x14">
            <control shapeId="4436" r:id="rId343" name="Check Box 340">
              <controlPr defaultSize="0" autoFill="0" autoLine="0" autoPict="0">
                <anchor moveWithCells="1">
                  <from>
                    <xdr:col>4</xdr:col>
                    <xdr:colOff>114300</xdr:colOff>
                    <xdr:row>109</xdr:row>
                    <xdr:rowOff>243840</xdr:rowOff>
                  </from>
                  <to>
                    <xdr:col>4</xdr:col>
                    <xdr:colOff>1432560</xdr:colOff>
                    <xdr:row>109</xdr:row>
                    <xdr:rowOff>548640</xdr:rowOff>
                  </to>
                </anchor>
              </controlPr>
            </control>
          </mc:Choice>
        </mc:AlternateContent>
        <mc:AlternateContent xmlns:mc="http://schemas.openxmlformats.org/markup-compatibility/2006">
          <mc:Choice Requires="x14">
            <control shapeId="4437" r:id="rId344" name="Check Box 341">
              <controlPr defaultSize="0" autoFill="0" autoLine="0" autoPict="0">
                <anchor moveWithCells="1">
                  <from>
                    <xdr:col>4</xdr:col>
                    <xdr:colOff>1706880</xdr:colOff>
                    <xdr:row>109</xdr:row>
                    <xdr:rowOff>30480</xdr:rowOff>
                  </from>
                  <to>
                    <xdr:col>4</xdr:col>
                    <xdr:colOff>2567940</xdr:colOff>
                    <xdr:row>109</xdr:row>
                    <xdr:rowOff>312420</xdr:rowOff>
                  </to>
                </anchor>
              </controlPr>
            </control>
          </mc:Choice>
        </mc:AlternateContent>
        <mc:AlternateContent xmlns:mc="http://schemas.openxmlformats.org/markup-compatibility/2006">
          <mc:Choice Requires="x14">
            <control shapeId="4438" r:id="rId345" name="Check Box 342">
              <controlPr defaultSize="0" autoFill="0" autoLine="0" autoPict="0">
                <anchor moveWithCells="1">
                  <from>
                    <xdr:col>4</xdr:col>
                    <xdr:colOff>1691640</xdr:colOff>
                    <xdr:row>109</xdr:row>
                    <xdr:rowOff>243840</xdr:rowOff>
                  </from>
                  <to>
                    <xdr:col>4</xdr:col>
                    <xdr:colOff>2491740</xdr:colOff>
                    <xdr:row>109</xdr:row>
                    <xdr:rowOff>548640</xdr:rowOff>
                  </to>
                </anchor>
              </controlPr>
            </control>
          </mc:Choice>
        </mc:AlternateContent>
        <mc:AlternateContent xmlns:mc="http://schemas.openxmlformats.org/markup-compatibility/2006">
          <mc:Choice Requires="x14">
            <control shapeId="4439" r:id="rId346" name="Check Box 343">
              <controlPr defaultSize="0" autoFill="0" autoLine="0" autoPict="0">
                <anchor moveWithCells="1">
                  <from>
                    <xdr:col>4</xdr:col>
                    <xdr:colOff>114300</xdr:colOff>
                    <xdr:row>110</xdr:row>
                    <xdr:rowOff>22860</xdr:rowOff>
                  </from>
                  <to>
                    <xdr:col>4</xdr:col>
                    <xdr:colOff>1348740</xdr:colOff>
                    <xdr:row>110</xdr:row>
                    <xdr:rowOff>312420</xdr:rowOff>
                  </to>
                </anchor>
              </controlPr>
            </control>
          </mc:Choice>
        </mc:AlternateContent>
        <mc:AlternateContent xmlns:mc="http://schemas.openxmlformats.org/markup-compatibility/2006">
          <mc:Choice Requires="x14">
            <control shapeId="4440" r:id="rId347" name="Check Box 344">
              <controlPr defaultSize="0" autoFill="0" autoLine="0" autoPict="0">
                <anchor moveWithCells="1">
                  <from>
                    <xdr:col>4</xdr:col>
                    <xdr:colOff>114300</xdr:colOff>
                    <xdr:row>110</xdr:row>
                    <xdr:rowOff>243840</xdr:rowOff>
                  </from>
                  <to>
                    <xdr:col>4</xdr:col>
                    <xdr:colOff>1432560</xdr:colOff>
                    <xdr:row>110</xdr:row>
                    <xdr:rowOff>548640</xdr:rowOff>
                  </to>
                </anchor>
              </controlPr>
            </control>
          </mc:Choice>
        </mc:AlternateContent>
        <mc:AlternateContent xmlns:mc="http://schemas.openxmlformats.org/markup-compatibility/2006">
          <mc:Choice Requires="x14">
            <control shapeId="4441" r:id="rId348" name="Check Box 345">
              <controlPr defaultSize="0" autoFill="0" autoLine="0" autoPict="0">
                <anchor moveWithCells="1">
                  <from>
                    <xdr:col>4</xdr:col>
                    <xdr:colOff>1706880</xdr:colOff>
                    <xdr:row>110</xdr:row>
                    <xdr:rowOff>30480</xdr:rowOff>
                  </from>
                  <to>
                    <xdr:col>4</xdr:col>
                    <xdr:colOff>2567940</xdr:colOff>
                    <xdr:row>110</xdr:row>
                    <xdr:rowOff>312420</xdr:rowOff>
                  </to>
                </anchor>
              </controlPr>
            </control>
          </mc:Choice>
        </mc:AlternateContent>
        <mc:AlternateContent xmlns:mc="http://schemas.openxmlformats.org/markup-compatibility/2006">
          <mc:Choice Requires="x14">
            <control shapeId="4442" r:id="rId349" name="Check Box 346">
              <controlPr defaultSize="0" autoFill="0" autoLine="0" autoPict="0">
                <anchor moveWithCells="1">
                  <from>
                    <xdr:col>4</xdr:col>
                    <xdr:colOff>1691640</xdr:colOff>
                    <xdr:row>110</xdr:row>
                    <xdr:rowOff>243840</xdr:rowOff>
                  </from>
                  <to>
                    <xdr:col>4</xdr:col>
                    <xdr:colOff>2491740</xdr:colOff>
                    <xdr:row>110</xdr:row>
                    <xdr:rowOff>548640</xdr:rowOff>
                  </to>
                </anchor>
              </controlPr>
            </control>
          </mc:Choice>
        </mc:AlternateContent>
        <mc:AlternateContent xmlns:mc="http://schemas.openxmlformats.org/markup-compatibility/2006">
          <mc:Choice Requires="x14">
            <control shapeId="4443" r:id="rId350" name="Check Box 347">
              <controlPr defaultSize="0" autoFill="0" autoLine="0" autoPict="0">
                <anchor moveWithCells="1">
                  <from>
                    <xdr:col>4</xdr:col>
                    <xdr:colOff>114300</xdr:colOff>
                    <xdr:row>111</xdr:row>
                    <xdr:rowOff>22860</xdr:rowOff>
                  </from>
                  <to>
                    <xdr:col>4</xdr:col>
                    <xdr:colOff>1348740</xdr:colOff>
                    <xdr:row>111</xdr:row>
                    <xdr:rowOff>312420</xdr:rowOff>
                  </to>
                </anchor>
              </controlPr>
            </control>
          </mc:Choice>
        </mc:AlternateContent>
        <mc:AlternateContent xmlns:mc="http://schemas.openxmlformats.org/markup-compatibility/2006">
          <mc:Choice Requires="x14">
            <control shapeId="4444" r:id="rId351" name="Check Box 348">
              <controlPr defaultSize="0" autoFill="0" autoLine="0" autoPict="0">
                <anchor moveWithCells="1">
                  <from>
                    <xdr:col>4</xdr:col>
                    <xdr:colOff>114300</xdr:colOff>
                    <xdr:row>111</xdr:row>
                    <xdr:rowOff>243840</xdr:rowOff>
                  </from>
                  <to>
                    <xdr:col>4</xdr:col>
                    <xdr:colOff>1432560</xdr:colOff>
                    <xdr:row>111</xdr:row>
                    <xdr:rowOff>548640</xdr:rowOff>
                  </to>
                </anchor>
              </controlPr>
            </control>
          </mc:Choice>
        </mc:AlternateContent>
        <mc:AlternateContent xmlns:mc="http://schemas.openxmlformats.org/markup-compatibility/2006">
          <mc:Choice Requires="x14">
            <control shapeId="4445" r:id="rId352" name="Check Box 349">
              <controlPr defaultSize="0" autoFill="0" autoLine="0" autoPict="0">
                <anchor moveWithCells="1">
                  <from>
                    <xdr:col>4</xdr:col>
                    <xdr:colOff>1706880</xdr:colOff>
                    <xdr:row>111</xdr:row>
                    <xdr:rowOff>30480</xdr:rowOff>
                  </from>
                  <to>
                    <xdr:col>4</xdr:col>
                    <xdr:colOff>2567940</xdr:colOff>
                    <xdr:row>111</xdr:row>
                    <xdr:rowOff>312420</xdr:rowOff>
                  </to>
                </anchor>
              </controlPr>
            </control>
          </mc:Choice>
        </mc:AlternateContent>
        <mc:AlternateContent xmlns:mc="http://schemas.openxmlformats.org/markup-compatibility/2006">
          <mc:Choice Requires="x14">
            <control shapeId="4446" r:id="rId353" name="Check Box 350">
              <controlPr defaultSize="0" autoFill="0" autoLine="0" autoPict="0">
                <anchor moveWithCells="1">
                  <from>
                    <xdr:col>4</xdr:col>
                    <xdr:colOff>1691640</xdr:colOff>
                    <xdr:row>111</xdr:row>
                    <xdr:rowOff>243840</xdr:rowOff>
                  </from>
                  <to>
                    <xdr:col>4</xdr:col>
                    <xdr:colOff>2491740</xdr:colOff>
                    <xdr:row>111</xdr:row>
                    <xdr:rowOff>548640</xdr:rowOff>
                  </to>
                </anchor>
              </controlPr>
            </control>
          </mc:Choice>
        </mc:AlternateContent>
        <mc:AlternateContent xmlns:mc="http://schemas.openxmlformats.org/markup-compatibility/2006">
          <mc:Choice Requires="x14">
            <control shapeId="4447" r:id="rId354" name="Check Box 351">
              <controlPr defaultSize="0" autoFill="0" autoLine="0" autoPict="0">
                <anchor moveWithCells="1">
                  <from>
                    <xdr:col>4</xdr:col>
                    <xdr:colOff>114300</xdr:colOff>
                    <xdr:row>112</xdr:row>
                    <xdr:rowOff>22860</xdr:rowOff>
                  </from>
                  <to>
                    <xdr:col>4</xdr:col>
                    <xdr:colOff>1348740</xdr:colOff>
                    <xdr:row>112</xdr:row>
                    <xdr:rowOff>312420</xdr:rowOff>
                  </to>
                </anchor>
              </controlPr>
            </control>
          </mc:Choice>
        </mc:AlternateContent>
        <mc:AlternateContent xmlns:mc="http://schemas.openxmlformats.org/markup-compatibility/2006">
          <mc:Choice Requires="x14">
            <control shapeId="4448" r:id="rId355" name="Check Box 352">
              <controlPr defaultSize="0" autoFill="0" autoLine="0" autoPict="0">
                <anchor moveWithCells="1">
                  <from>
                    <xdr:col>4</xdr:col>
                    <xdr:colOff>114300</xdr:colOff>
                    <xdr:row>112</xdr:row>
                    <xdr:rowOff>243840</xdr:rowOff>
                  </from>
                  <to>
                    <xdr:col>4</xdr:col>
                    <xdr:colOff>1432560</xdr:colOff>
                    <xdr:row>112</xdr:row>
                    <xdr:rowOff>548640</xdr:rowOff>
                  </to>
                </anchor>
              </controlPr>
            </control>
          </mc:Choice>
        </mc:AlternateContent>
        <mc:AlternateContent xmlns:mc="http://schemas.openxmlformats.org/markup-compatibility/2006">
          <mc:Choice Requires="x14">
            <control shapeId="4449" r:id="rId356" name="Check Box 353">
              <controlPr defaultSize="0" autoFill="0" autoLine="0" autoPict="0">
                <anchor moveWithCells="1">
                  <from>
                    <xdr:col>4</xdr:col>
                    <xdr:colOff>1706880</xdr:colOff>
                    <xdr:row>112</xdr:row>
                    <xdr:rowOff>30480</xdr:rowOff>
                  </from>
                  <to>
                    <xdr:col>4</xdr:col>
                    <xdr:colOff>2567940</xdr:colOff>
                    <xdr:row>112</xdr:row>
                    <xdr:rowOff>312420</xdr:rowOff>
                  </to>
                </anchor>
              </controlPr>
            </control>
          </mc:Choice>
        </mc:AlternateContent>
        <mc:AlternateContent xmlns:mc="http://schemas.openxmlformats.org/markup-compatibility/2006">
          <mc:Choice Requires="x14">
            <control shapeId="4450" r:id="rId357" name="Check Box 354">
              <controlPr defaultSize="0" autoFill="0" autoLine="0" autoPict="0">
                <anchor moveWithCells="1">
                  <from>
                    <xdr:col>4</xdr:col>
                    <xdr:colOff>1691640</xdr:colOff>
                    <xdr:row>112</xdr:row>
                    <xdr:rowOff>243840</xdr:rowOff>
                  </from>
                  <to>
                    <xdr:col>4</xdr:col>
                    <xdr:colOff>2491740</xdr:colOff>
                    <xdr:row>112</xdr:row>
                    <xdr:rowOff>548640</xdr:rowOff>
                  </to>
                </anchor>
              </controlPr>
            </control>
          </mc:Choice>
        </mc:AlternateContent>
        <mc:AlternateContent xmlns:mc="http://schemas.openxmlformats.org/markup-compatibility/2006">
          <mc:Choice Requires="x14">
            <control shapeId="4451" r:id="rId358" name="Check Box 355">
              <controlPr defaultSize="0" autoFill="0" autoLine="0" autoPict="0">
                <anchor moveWithCells="1">
                  <from>
                    <xdr:col>4</xdr:col>
                    <xdr:colOff>114300</xdr:colOff>
                    <xdr:row>113</xdr:row>
                    <xdr:rowOff>22860</xdr:rowOff>
                  </from>
                  <to>
                    <xdr:col>4</xdr:col>
                    <xdr:colOff>1348740</xdr:colOff>
                    <xdr:row>113</xdr:row>
                    <xdr:rowOff>312420</xdr:rowOff>
                  </to>
                </anchor>
              </controlPr>
            </control>
          </mc:Choice>
        </mc:AlternateContent>
        <mc:AlternateContent xmlns:mc="http://schemas.openxmlformats.org/markup-compatibility/2006">
          <mc:Choice Requires="x14">
            <control shapeId="4452" r:id="rId359" name="Check Box 356">
              <controlPr defaultSize="0" autoFill="0" autoLine="0" autoPict="0">
                <anchor moveWithCells="1">
                  <from>
                    <xdr:col>4</xdr:col>
                    <xdr:colOff>114300</xdr:colOff>
                    <xdr:row>113</xdr:row>
                    <xdr:rowOff>243840</xdr:rowOff>
                  </from>
                  <to>
                    <xdr:col>4</xdr:col>
                    <xdr:colOff>1432560</xdr:colOff>
                    <xdr:row>113</xdr:row>
                    <xdr:rowOff>548640</xdr:rowOff>
                  </to>
                </anchor>
              </controlPr>
            </control>
          </mc:Choice>
        </mc:AlternateContent>
        <mc:AlternateContent xmlns:mc="http://schemas.openxmlformats.org/markup-compatibility/2006">
          <mc:Choice Requires="x14">
            <control shapeId="4453" r:id="rId360" name="Check Box 357">
              <controlPr defaultSize="0" autoFill="0" autoLine="0" autoPict="0">
                <anchor moveWithCells="1">
                  <from>
                    <xdr:col>4</xdr:col>
                    <xdr:colOff>1706880</xdr:colOff>
                    <xdr:row>113</xdr:row>
                    <xdr:rowOff>30480</xdr:rowOff>
                  </from>
                  <to>
                    <xdr:col>4</xdr:col>
                    <xdr:colOff>2567940</xdr:colOff>
                    <xdr:row>113</xdr:row>
                    <xdr:rowOff>312420</xdr:rowOff>
                  </to>
                </anchor>
              </controlPr>
            </control>
          </mc:Choice>
        </mc:AlternateContent>
        <mc:AlternateContent xmlns:mc="http://schemas.openxmlformats.org/markup-compatibility/2006">
          <mc:Choice Requires="x14">
            <control shapeId="4454" r:id="rId361" name="Check Box 358">
              <controlPr defaultSize="0" autoFill="0" autoLine="0" autoPict="0">
                <anchor moveWithCells="1">
                  <from>
                    <xdr:col>4</xdr:col>
                    <xdr:colOff>1691640</xdr:colOff>
                    <xdr:row>113</xdr:row>
                    <xdr:rowOff>243840</xdr:rowOff>
                  </from>
                  <to>
                    <xdr:col>4</xdr:col>
                    <xdr:colOff>2491740</xdr:colOff>
                    <xdr:row>113</xdr:row>
                    <xdr:rowOff>548640</xdr:rowOff>
                  </to>
                </anchor>
              </controlPr>
            </control>
          </mc:Choice>
        </mc:AlternateContent>
        <mc:AlternateContent xmlns:mc="http://schemas.openxmlformats.org/markup-compatibility/2006">
          <mc:Choice Requires="x14">
            <control shapeId="4455" r:id="rId362" name="Check Box 359">
              <controlPr defaultSize="0" autoFill="0" autoLine="0" autoPict="0">
                <anchor moveWithCells="1">
                  <from>
                    <xdr:col>4</xdr:col>
                    <xdr:colOff>114300</xdr:colOff>
                    <xdr:row>114</xdr:row>
                    <xdr:rowOff>22860</xdr:rowOff>
                  </from>
                  <to>
                    <xdr:col>4</xdr:col>
                    <xdr:colOff>1348740</xdr:colOff>
                    <xdr:row>114</xdr:row>
                    <xdr:rowOff>312420</xdr:rowOff>
                  </to>
                </anchor>
              </controlPr>
            </control>
          </mc:Choice>
        </mc:AlternateContent>
        <mc:AlternateContent xmlns:mc="http://schemas.openxmlformats.org/markup-compatibility/2006">
          <mc:Choice Requires="x14">
            <control shapeId="4456" r:id="rId363" name="Check Box 360">
              <controlPr defaultSize="0" autoFill="0" autoLine="0" autoPict="0">
                <anchor moveWithCells="1">
                  <from>
                    <xdr:col>4</xdr:col>
                    <xdr:colOff>114300</xdr:colOff>
                    <xdr:row>114</xdr:row>
                    <xdr:rowOff>243840</xdr:rowOff>
                  </from>
                  <to>
                    <xdr:col>4</xdr:col>
                    <xdr:colOff>1432560</xdr:colOff>
                    <xdr:row>114</xdr:row>
                    <xdr:rowOff>548640</xdr:rowOff>
                  </to>
                </anchor>
              </controlPr>
            </control>
          </mc:Choice>
        </mc:AlternateContent>
        <mc:AlternateContent xmlns:mc="http://schemas.openxmlformats.org/markup-compatibility/2006">
          <mc:Choice Requires="x14">
            <control shapeId="4457" r:id="rId364" name="Check Box 361">
              <controlPr defaultSize="0" autoFill="0" autoLine="0" autoPict="0">
                <anchor moveWithCells="1">
                  <from>
                    <xdr:col>4</xdr:col>
                    <xdr:colOff>1706880</xdr:colOff>
                    <xdr:row>114</xdr:row>
                    <xdr:rowOff>30480</xdr:rowOff>
                  </from>
                  <to>
                    <xdr:col>4</xdr:col>
                    <xdr:colOff>2567940</xdr:colOff>
                    <xdr:row>114</xdr:row>
                    <xdr:rowOff>312420</xdr:rowOff>
                  </to>
                </anchor>
              </controlPr>
            </control>
          </mc:Choice>
        </mc:AlternateContent>
        <mc:AlternateContent xmlns:mc="http://schemas.openxmlformats.org/markup-compatibility/2006">
          <mc:Choice Requires="x14">
            <control shapeId="4458" r:id="rId365" name="Check Box 362">
              <controlPr defaultSize="0" autoFill="0" autoLine="0" autoPict="0">
                <anchor moveWithCells="1">
                  <from>
                    <xdr:col>4</xdr:col>
                    <xdr:colOff>1691640</xdr:colOff>
                    <xdr:row>114</xdr:row>
                    <xdr:rowOff>243840</xdr:rowOff>
                  </from>
                  <to>
                    <xdr:col>4</xdr:col>
                    <xdr:colOff>2491740</xdr:colOff>
                    <xdr:row>114</xdr:row>
                    <xdr:rowOff>548640</xdr:rowOff>
                  </to>
                </anchor>
              </controlPr>
            </control>
          </mc:Choice>
        </mc:AlternateContent>
        <mc:AlternateContent xmlns:mc="http://schemas.openxmlformats.org/markup-compatibility/2006">
          <mc:Choice Requires="x14">
            <control shapeId="4459" r:id="rId366" name="Check Box 363">
              <controlPr defaultSize="0" autoFill="0" autoLine="0" autoPict="0">
                <anchor moveWithCells="1">
                  <from>
                    <xdr:col>4</xdr:col>
                    <xdr:colOff>114300</xdr:colOff>
                    <xdr:row>115</xdr:row>
                    <xdr:rowOff>22860</xdr:rowOff>
                  </from>
                  <to>
                    <xdr:col>4</xdr:col>
                    <xdr:colOff>1348740</xdr:colOff>
                    <xdr:row>115</xdr:row>
                    <xdr:rowOff>312420</xdr:rowOff>
                  </to>
                </anchor>
              </controlPr>
            </control>
          </mc:Choice>
        </mc:AlternateContent>
        <mc:AlternateContent xmlns:mc="http://schemas.openxmlformats.org/markup-compatibility/2006">
          <mc:Choice Requires="x14">
            <control shapeId="4460" r:id="rId367" name="Check Box 364">
              <controlPr defaultSize="0" autoFill="0" autoLine="0" autoPict="0">
                <anchor moveWithCells="1">
                  <from>
                    <xdr:col>4</xdr:col>
                    <xdr:colOff>114300</xdr:colOff>
                    <xdr:row>115</xdr:row>
                    <xdr:rowOff>243840</xdr:rowOff>
                  </from>
                  <to>
                    <xdr:col>4</xdr:col>
                    <xdr:colOff>1432560</xdr:colOff>
                    <xdr:row>115</xdr:row>
                    <xdr:rowOff>548640</xdr:rowOff>
                  </to>
                </anchor>
              </controlPr>
            </control>
          </mc:Choice>
        </mc:AlternateContent>
        <mc:AlternateContent xmlns:mc="http://schemas.openxmlformats.org/markup-compatibility/2006">
          <mc:Choice Requires="x14">
            <control shapeId="4461" r:id="rId368" name="Check Box 365">
              <controlPr defaultSize="0" autoFill="0" autoLine="0" autoPict="0">
                <anchor moveWithCells="1">
                  <from>
                    <xdr:col>4</xdr:col>
                    <xdr:colOff>1706880</xdr:colOff>
                    <xdr:row>115</xdr:row>
                    <xdr:rowOff>30480</xdr:rowOff>
                  </from>
                  <to>
                    <xdr:col>4</xdr:col>
                    <xdr:colOff>2567940</xdr:colOff>
                    <xdr:row>115</xdr:row>
                    <xdr:rowOff>312420</xdr:rowOff>
                  </to>
                </anchor>
              </controlPr>
            </control>
          </mc:Choice>
        </mc:AlternateContent>
        <mc:AlternateContent xmlns:mc="http://schemas.openxmlformats.org/markup-compatibility/2006">
          <mc:Choice Requires="x14">
            <control shapeId="4462" r:id="rId369" name="Check Box 366">
              <controlPr defaultSize="0" autoFill="0" autoLine="0" autoPict="0">
                <anchor moveWithCells="1">
                  <from>
                    <xdr:col>4</xdr:col>
                    <xdr:colOff>1691640</xdr:colOff>
                    <xdr:row>115</xdr:row>
                    <xdr:rowOff>243840</xdr:rowOff>
                  </from>
                  <to>
                    <xdr:col>4</xdr:col>
                    <xdr:colOff>2491740</xdr:colOff>
                    <xdr:row>115</xdr:row>
                    <xdr:rowOff>548640</xdr:rowOff>
                  </to>
                </anchor>
              </controlPr>
            </control>
          </mc:Choice>
        </mc:AlternateContent>
        <mc:AlternateContent xmlns:mc="http://schemas.openxmlformats.org/markup-compatibility/2006">
          <mc:Choice Requires="x14">
            <control shapeId="4463" r:id="rId370" name="Check Box 367">
              <controlPr defaultSize="0" autoFill="0" autoLine="0" autoPict="0">
                <anchor moveWithCells="1">
                  <from>
                    <xdr:col>4</xdr:col>
                    <xdr:colOff>114300</xdr:colOff>
                    <xdr:row>116</xdr:row>
                    <xdr:rowOff>22860</xdr:rowOff>
                  </from>
                  <to>
                    <xdr:col>4</xdr:col>
                    <xdr:colOff>1348740</xdr:colOff>
                    <xdr:row>116</xdr:row>
                    <xdr:rowOff>312420</xdr:rowOff>
                  </to>
                </anchor>
              </controlPr>
            </control>
          </mc:Choice>
        </mc:AlternateContent>
        <mc:AlternateContent xmlns:mc="http://schemas.openxmlformats.org/markup-compatibility/2006">
          <mc:Choice Requires="x14">
            <control shapeId="4464" r:id="rId371" name="Check Box 368">
              <controlPr defaultSize="0" autoFill="0" autoLine="0" autoPict="0">
                <anchor moveWithCells="1">
                  <from>
                    <xdr:col>4</xdr:col>
                    <xdr:colOff>114300</xdr:colOff>
                    <xdr:row>116</xdr:row>
                    <xdr:rowOff>243840</xdr:rowOff>
                  </from>
                  <to>
                    <xdr:col>4</xdr:col>
                    <xdr:colOff>1432560</xdr:colOff>
                    <xdr:row>116</xdr:row>
                    <xdr:rowOff>548640</xdr:rowOff>
                  </to>
                </anchor>
              </controlPr>
            </control>
          </mc:Choice>
        </mc:AlternateContent>
        <mc:AlternateContent xmlns:mc="http://schemas.openxmlformats.org/markup-compatibility/2006">
          <mc:Choice Requires="x14">
            <control shapeId="4465" r:id="rId372" name="Check Box 369">
              <controlPr defaultSize="0" autoFill="0" autoLine="0" autoPict="0">
                <anchor moveWithCells="1">
                  <from>
                    <xdr:col>4</xdr:col>
                    <xdr:colOff>1706880</xdr:colOff>
                    <xdr:row>116</xdr:row>
                    <xdr:rowOff>30480</xdr:rowOff>
                  </from>
                  <to>
                    <xdr:col>4</xdr:col>
                    <xdr:colOff>2567940</xdr:colOff>
                    <xdr:row>116</xdr:row>
                    <xdr:rowOff>312420</xdr:rowOff>
                  </to>
                </anchor>
              </controlPr>
            </control>
          </mc:Choice>
        </mc:AlternateContent>
        <mc:AlternateContent xmlns:mc="http://schemas.openxmlformats.org/markup-compatibility/2006">
          <mc:Choice Requires="x14">
            <control shapeId="4466" r:id="rId373" name="Check Box 370">
              <controlPr defaultSize="0" autoFill="0" autoLine="0" autoPict="0">
                <anchor moveWithCells="1">
                  <from>
                    <xdr:col>4</xdr:col>
                    <xdr:colOff>1691640</xdr:colOff>
                    <xdr:row>116</xdr:row>
                    <xdr:rowOff>243840</xdr:rowOff>
                  </from>
                  <to>
                    <xdr:col>4</xdr:col>
                    <xdr:colOff>2491740</xdr:colOff>
                    <xdr:row>116</xdr:row>
                    <xdr:rowOff>548640</xdr:rowOff>
                  </to>
                </anchor>
              </controlPr>
            </control>
          </mc:Choice>
        </mc:AlternateContent>
        <mc:AlternateContent xmlns:mc="http://schemas.openxmlformats.org/markup-compatibility/2006">
          <mc:Choice Requires="x14">
            <control shapeId="4467" r:id="rId374" name="Check Box 371">
              <controlPr defaultSize="0" autoFill="0" autoLine="0" autoPict="0">
                <anchor moveWithCells="1">
                  <from>
                    <xdr:col>4</xdr:col>
                    <xdr:colOff>114300</xdr:colOff>
                    <xdr:row>117</xdr:row>
                    <xdr:rowOff>22860</xdr:rowOff>
                  </from>
                  <to>
                    <xdr:col>4</xdr:col>
                    <xdr:colOff>1348740</xdr:colOff>
                    <xdr:row>117</xdr:row>
                    <xdr:rowOff>312420</xdr:rowOff>
                  </to>
                </anchor>
              </controlPr>
            </control>
          </mc:Choice>
        </mc:AlternateContent>
        <mc:AlternateContent xmlns:mc="http://schemas.openxmlformats.org/markup-compatibility/2006">
          <mc:Choice Requires="x14">
            <control shapeId="4468" r:id="rId375" name="Check Box 372">
              <controlPr defaultSize="0" autoFill="0" autoLine="0" autoPict="0">
                <anchor moveWithCells="1">
                  <from>
                    <xdr:col>4</xdr:col>
                    <xdr:colOff>114300</xdr:colOff>
                    <xdr:row>117</xdr:row>
                    <xdr:rowOff>243840</xdr:rowOff>
                  </from>
                  <to>
                    <xdr:col>4</xdr:col>
                    <xdr:colOff>1432560</xdr:colOff>
                    <xdr:row>117</xdr:row>
                    <xdr:rowOff>548640</xdr:rowOff>
                  </to>
                </anchor>
              </controlPr>
            </control>
          </mc:Choice>
        </mc:AlternateContent>
        <mc:AlternateContent xmlns:mc="http://schemas.openxmlformats.org/markup-compatibility/2006">
          <mc:Choice Requires="x14">
            <control shapeId="4469" r:id="rId376" name="Check Box 373">
              <controlPr defaultSize="0" autoFill="0" autoLine="0" autoPict="0">
                <anchor moveWithCells="1">
                  <from>
                    <xdr:col>4</xdr:col>
                    <xdr:colOff>1706880</xdr:colOff>
                    <xdr:row>117</xdr:row>
                    <xdr:rowOff>30480</xdr:rowOff>
                  </from>
                  <to>
                    <xdr:col>4</xdr:col>
                    <xdr:colOff>2567940</xdr:colOff>
                    <xdr:row>117</xdr:row>
                    <xdr:rowOff>312420</xdr:rowOff>
                  </to>
                </anchor>
              </controlPr>
            </control>
          </mc:Choice>
        </mc:AlternateContent>
        <mc:AlternateContent xmlns:mc="http://schemas.openxmlformats.org/markup-compatibility/2006">
          <mc:Choice Requires="x14">
            <control shapeId="4470" r:id="rId377" name="Check Box 374">
              <controlPr defaultSize="0" autoFill="0" autoLine="0" autoPict="0">
                <anchor moveWithCells="1">
                  <from>
                    <xdr:col>4</xdr:col>
                    <xdr:colOff>1691640</xdr:colOff>
                    <xdr:row>117</xdr:row>
                    <xdr:rowOff>243840</xdr:rowOff>
                  </from>
                  <to>
                    <xdr:col>4</xdr:col>
                    <xdr:colOff>2491740</xdr:colOff>
                    <xdr:row>117</xdr:row>
                    <xdr:rowOff>548640</xdr:rowOff>
                  </to>
                </anchor>
              </controlPr>
            </control>
          </mc:Choice>
        </mc:AlternateContent>
        <mc:AlternateContent xmlns:mc="http://schemas.openxmlformats.org/markup-compatibility/2006">
          <mc:Choice Requires="x14">
            <control shapeId="4471" r:id="rId378" name="Check Box 375">
              <controlPr defaultSize="0" autoFill="0" autoLine="0" autoPict="0">
                <anchor moveWithCells="1">
                  <from>
                    <xdr:col>4</xdr:col>
                    <xdr:colOff>114300</xdr:colOff>
                    <xdr:row>118</xdr:row>
                    <xdr:rowOff>22860</xdr:rowOff>
                  </from>
                  <to>
                    <xdr:col>4</xdr:col>
                    <xdr:colOff>1348740</xdr:colOff>
                    <xdr:row>118</xdr:row>
                    <xdr:rowOff>312420</xdr:rowOff>
                  </to>
                </anchor>
              </controlPr>
            </control>
          </mc:Choice>
        </mc:AlternateContent>
        <mc:AlternateContent xmlns:mc="http://schemas.openxmlformats.org/markup-compatibility/2006">
          <mc:Choice Requires="x14">
            <control shapeId="4472" r:id="rId379" name="Check Box 376">
              <controlPr defaultSize="0" autoFill="0" autoLine="0" autoPict="0">
                <anchor moveWithCells="1">
                  <from>
                    <xdr:col>4</xdr:col>
                    <xdr:colOff>114300</xdr:colOff>
                    <xdr:row>118</xdr:row>
                    <xdr:rowOff>243840</xdr:rowOff>
                  </from>
                  <to>
                    <xdr:col>4</xdr:col>
                    <xdr:colOff>1432560</xdr:colOff>
                    <xdr:row>118</xdr:row>
                    <xdr:rowOff>548640</xdr:rowOff>
                  </to>
                </anchor>
              </controlPr>
            </control>
          </mc:Choice>
        </mc:AlternateContent>
        <mc:AlternateContent xmlns:mc="http://schemas.openxmlformats.org/markup-compatibility/2006">
          <mc:Choice Requires="x14">
            <control shapeId="4473" r:id="rId380" name="Check Box 377">
              <controlPr defaultSize="0" autoFill="0" autoLine="0" autoPict="0">
                <anchor moveWithCells="1">
                  <from>
                    <xdr:col>4</xdr:col>
                    <xdr:colOff>1706880</xdr:colOff>
                    <xdr:row>118</xdr:row>
                    <xdr:rowOff>30480</xdr:rowOff>
                  </from>
                  <to>
                    <xdr:col>4</xdr:col>
                    <xdr:colOff>2567940</xdr:colOff>
                    <xdr:row>118</xdr:row>
                    <xdr:rowOff>312420</xdr:rowOff>
                  </to>
                </anchor>
              </controlPr>
            </control>
          </mc:Choice>
        </mc:AlternateContent>
        <mc:AlternateContent xmlns:mc="http://schemas.openxmlformats.org/markup-compatibility/2006">
          <mc:Choice Requires="x14">
            <control shapeId="4474" r:id="rId381" name="Check Box 378">
              <controlPr defaultSize="0" autoFill="0" autoLine="0" autoPict="0">
                <anchor moveWithCells="1">
                  <from>
                    <xdr:col>4</xdr:col>
                    <xdr:colOff>1691640</xdr:colOff>
                    <xdr:row>118</xdr:row>
                    <xdr:rowOff>243840</xdr:rowOff>
                  </from>
                  <to>
                    <xdr:col>4</xdr:col>
                    <xdr:colOff>2491740</xdr:colOff>
                    <xdr:row>118</xdr:row>
                    <xdr:rowOff>548640</xdr:rowOff>
                  </to>
                </anchor>
              </controlPr>
            </control>
          </mc:Choice>
        </mc:AlternateContent>
        <mc:AlternateContent xmlns:mc="http://schemas.openxmlformats.org/markup-compatibility/2006">
          <mc:Choice Requires="x14">
            <control shapeId="4475" r:id="rId382" name="Check Box 379">
              <controlPr defaultSize="0" autoFill="0" autoLine="0" autoPict="0">
                <anchor moveWithCells="1">
                  <from>
                    <xdr:col>4</xdr:col>
                    <xdr:colOff>114300</xdr:colOff>
                    <xdr:row>119</xdr:row>
                    <xdr:rowOff>22860</xdr:rowOff>
                  </from>
                  <to>
                    <xdr:col>4</xdr:col>
                    <xdr:colOff>1348740</xdr:colOff>
                    <xdr:row>119</xdr:row>
                    <xdr:rowOff>312420</xdr:rowOff>
                  </to>
                </anchor>
              </controlPr>
            </control>
          </mc:Choice>
        </mc:AlternateContent>
        <mc:AlternateContent xmlns:mc="http://schemas.openxmlformats.org/markup-compatibility/2006">
          <mc:Choice Requires="x14">
            <control shapeId="4476" r:id="rId383" name="Check Box 380">
              <controlPr defaultSize="0" autoFill="0" autoLine="0" autoPict="0">
                <anchor moveWithCells="1">
                  <from>
                    <xdr:col>4</xdr:col>
                    <xdr:colOff>114300</xdr:colOff>
                    <xdr:row>119</xdr:row>
                    <xdr:rowOff>243840</xdr:rowOff>
                  </from>
                  <to>
                    <xdr:col>4</xdr:col>
                    <xdr:colOff>1432560</xdr:colOff>
                    <xdr:row>119</xdr:row>
                    <xdr:rowOff>548640</xdr:rowOff>
                  </to>
                </anchor>
              </controlPr>
            </control>
          </mc:Choice>
        </mc:AlternateContent>
        <mc:AlternateContent xmlns:mc="http://schemas.openxmlformats.org/markup-compatibility/2006">
          <mc:Choice Requires="x14">
            <control shapeId="4477" r:id="rId384" name="Check Box 381">
              <controlPr defaultSize="0" autoFill="0" autoLine="0" autoPict="0">
                <anchor moveWithCells="1">
                  <from>
                    <xdr:col>4</xdr:col>
                    <xdr:colOff>1706880</xdr:colOff>
                    <xdr:row>119</xdr:row>
                    <xdr:rowOff>30480</xdr:rowOff>
                  </from>
                  <to>
                    <xdr:col>4</xdr:col>
                    <xdr:colOff>2567940</xdr:colOff>
                    <xdr:row>119</xdr:row>
                    <xdr:rowOff>312420</xdr:rowOff>
                  </to>
                </anchor>
              </controlPr>
            </control>
          </mc:Choice>
        </mc:AlternateContent>
        <mc:AlternateContent xmlns:mc="http://schemas.openxmlformats.org/markup-compatibility/2006">
          <mc:Choice Requires="x14">
            <control shapeId="4478" r:id="rId385" name="Check Box 382">
              <controlPr defaultSize="0" autoFill="0" autoLine="0" autoPict="0">
                <anchor moveWithCells="1">
                  <from>
                    <xdr:col>4</xdr:col>
                    <xdr:colOff>1691640</xdr:colOff>
                    <xdr:row>119</xdr:row>
                    <xdr:rowOff>243840</xdr:rowOff>
                  </from>
                  <to>
                    <xdr:col>4</xdr:col>
                    <xdr:colOff>2491740</xdr:colOff>
                    <xdr:row>119</xdr:row>
                    <xdr:rowOff>548640</xdr:rowOff>
                  </to>
                </anchor>
              </controlPr>
            </control>
          </mc:Choice>
        </mc:AlternateContent>
        <mc:AlternateContent xmlns:mc="http://schemas.openxmlformats.org/markup-compatibility/2006">
          <mc:Choice Requires="x14">
            <control shapeId="4479" r:id="rId386" name="Check Box 383">
              <controlPr defaultSize="0" autoFill="0" autoLine="0" autoPict="0">
                <anchor moveWithCells="1">
                  <from>
                    <xdr:col>4</xdr:col>
                    <xdr:colOff>114300</xdr:colOff>
                    <xdr:row>120</xdr:row>
                    <xdr:rowOff>22860</xdr:rowOff>
                  </from>
                  <to>
                    <xdr:col>4</xdr:col>
                    <xdr:colOff>1348740</xdr:colOff>
                    <xdr:row>120</xdr:row>
                    <xdr:rowOff>312420</xdr:rowOff>
                  </to>
                </anchor>
              </controlPr>
            </control>
          </mc:Choice>
        </mc:AlternateContent>
        <mc:AlternateContent xmlns:mc="http://schemas.openxmlformats.org/markup-compatibility/2006">
          <mc:Choice Requires="x14">
            <control shapeId="4480" r:id="rId387" name="Check Box 384">
              <controlPr defaultSize="0" autoFill="0" autoLine="0" autoPict="0">
                <anchor moveWithCells="1">
                  <from>
                    <xdr:col>4</xdr:col>
                    <xdr:colOff>114300</xdr:colOff>
                    <xdr:row>120</xdr:row>
                    <xdr:rowOff>243840</xdr:rowOff>
                  </from>
                  <to>
                    <xdr:col>4</xdr:col>
                    <xdr:colOff>1432560</xdr:colOff>
                    <xdr:row>120</xdr:row>
                    <xdr:rowOff>548640</xdr:rowOff>
                  </to>
                </anchor>
              </controlPr>
            </control>
          </mc:Choice>
        </mc:AlternateContent>
        <mc:AlternateContent xmlns:mc="http://schemas.openxmlformats.org/markup-compatibility/2006">
          <mc:Choice Requires="x14">
            <control shapeId="4481" r:id="rId388" name="Check Box 385">
              <controlPr defaultSize="0" autoFill="0" autoLine="0" autoPict="0">
                <anchor moveWithCells="1">
                  <from>
                    <xdr:col>4</xdr:col>
                    <xdr:colOff>1706880</xdr:colOff>
                    <xdr:row>120</xdr:row>
                    <xdr:rowOff>30480</xdr:rowOff>
                  </from>
                  <to>
                    <xdr:col>4</xdr:col>
                    <xdr:colOff>2567940</xdr:colOff>
                    <xdr:row>120</xdr:row>
                    <xdr:rowOff>312420</xdr:rowOff>
                  </to>
                </anchor>
              </controlPr>
            </control>
          </mc:Choice>
        </mc:AlternateContent>
        <mc:AlternateContent xmlns:mc="http://schemas.openxmlformats.org/markup-compatibility/2006">
          <mc:Choice Requires="x14">
            <control shapeId="4482" r:id="rId389" name="Check Box 386">
              <controlPr defaultSize="0" autoFill="0" autoLine="0" autoPict="0">
                <anchor moveWithCells="1">
                  <from>
                    <xdr:col>4</xdr:col>
                    <xdr:colOff>1691640</xdr:colOff>
                    <xdr:row>120</xdr:row>
                    <xdr:rowOff>243840</xdr:rowOff>
                  </from>
                  <to>
                    <xdr:col>4</xdr:col>
                    <xdr:colOff>2491740</xdr:colOff>
                    <xdr:row>120</xdr:row>
                    <xdr:rowOff>548640</xdr:rowOff>
                  </to>
                </anchor>
              </controlPr>
            </control>
          </mc:Choice>
        </mc:AlternateContent>
        <mc:AlternateContent xmlns:mc="http://schemas.openxmlformats.org/markup-compatibility/2006">
          <mc:Choice Requires="x14">
            <control shapeId="4483" r:id="rId390" name="Check Box 387">
              <controlPr defaultSize="0" autoFill="0" autoLine="0" autoPict="0">
                <anchor moveWithCells="1">
                  <from>
                    <xdr:col>4</xdr:col>
                    <xdr:colOff>114300</xdr:colOff>
                    <xdr:row>121</xdr:row>
                    <xdr:rowOff>22860</xdr:rowOff>
                  </from>
                  <to>
                    <xdr:col>4</xdr:col>
                    <xdr:colOff>1348740</xdr:colOff>
                    <xdr:row>121</xdr:row>
                    <xdr:rowOff>312420</xdr:rowOff>
                  </to>
                </anchor>
              </controlPr>
            </control>
          </mc:Choice>
        </mc:AlternateContent>
        <mc:AlternateContent xmlns:mc="http://schemas.openxmlformats.org/markup-compatibility/2006">
          <mc:Choice Requires="x14">
            <control shapeId="4484" r:id="rId391" name="Check Box 388">
              <controlPr defaultSize="0" autoFill="0" autoLine="0" autoPict="0">
                <anchor moveWithCells="1">
                  <from>
                    <xdr:col>4</xdr:col>
                    <xdr:colOff>114300</xdr:colOff>
                    <xdr:row>121</xdr:row>
                    <xdr:rowOff>243840</xdr:rowOff>
                  </from>
                  <to>
                    <xdr:col>4</xdr:col>
                    <xdr:colOff>1432560</xdr:colOff>
                    <xdr:row>121</xdr:row>
                    <xdr:rowOff>548640</xdr:rowOff>
                  </to>
                </anchor>
              </controlPr>
            </control>
          </mc:Choice>
        </mc:AlternateContent>
        <mc:AlternateContent xmlns:mc="http://schemas.openxmlformats.org/markup-compatibility/2006">
          <mc:Choice Requires="x14">
            <control shapeId="4485" r:id="rId392" name="Check Box 389">
              <controlPr defaultSize="0" autoFill="0" autoLine="0" autoPict="0">
                <anchor moveWithCells="1">
                  <from>
                    <xdr:col>4</xdr:col>
                    <xdr:colOff>1706880</xdr:colOff>
                    <xdr:row>121</xdr:row>
                    <xdr:rowOff>30480</xdr:rowOff>
                  </from>
                  <to>
                    <xdr:col>4</xdr:col>
                    <xdr:colOff>2567940</xdr:colOff>
                    <xdr:row>121</xdr:row>
                    <xdr:rowOff>312420</xdr:rowOff>
                  </to>
                </anchor>
              </controlPr>
            </control>
          </mc:Choice>
        </mc:AlternateContent>
        <mc:AlternateContent xmlns:mc="http://schemas.openxmlformats.org/markup-compatibility/2006">
          <mc:Choice Requires="x14">
            <control shapeId="4486" r:id="rId393" name="Check Box 390">
              <controlPr defaultSize="0" autoFill="0" autoLine="0" autoPict="0">
                <anchor moveWithCells="1">
                  <from>
                    <xdr:col>4</xdr:col>
                    <xdr:colOff>1691640</xdr:colOff>
                    <xdr:row>121</xdr:row>
                    <xdr:rowOff>243840</xdr:rowOff>
                  </from>
                  <to>
                    <xdr:col>4</xdr:col>
                    <xdr:colOff>2491740</xdr:colOff>
                    <xdr:row>121</xdr:row>
                    <xdr:rowOff>548640</xdr:rowOff>
                  </to>
                </anchor>
              </controlPr>
            </control>
          </mc:Choice>
        </mc:AlternateContent>
        <mc:AlternateContent xmlns:mc="http://schemas.openxmlformats.org/markup-compatibility/2006">
          <mc:Choice Requires="x14">
            <control shapeId="4487" r:id="rId394" name="Check Box 391">
              <controlPr defaultSize="0" autoFill="0" autoLine="0" autoPict="0">
                <anchor moveWithCells="1">
                  <from>
                    <xdr:col>4</xdr:col>
                    <xdr:colOff>114300</xdr:colOff>
                    <xdr:row>122</xdr:row>
                    <xdr:rowOff>22860</xdr:rowOff>
                  </from>
                  <to>
                    <xdr:col>4</xdr:col>
                    <xdr:colOff>1348740</xdr:colOff>
                    <xdr:row>122</xdr:row>
                    <xdr:rowOff>312420</xdr:rowOff>
                  </to>
                </anchor>
              </controlPr>
            </control>
          </mc:Choice>
        </mc:AlternateContent>
        <mc:AlternateContent xmlns:mc="http://schemas.openxmlformats.org/markup-compatibility/2006">
          <mc:Choice Requires="x14">
            <control shapeId="4488" r:id="rId395" name="Check Box 392">
              <controlPr defaultSize="0" autoFill="0" autoLine="0" autoPict="0">
                <anchor moveWithCells="1">
                  <from>
                    <xdr:col>4</xdr:col>
                    <xdr:colOff>114300</xdr:colOff>
                    <xdr:row>122</xdr:row>
                    <xdr:rowOff>243840</xdr:rowOff>
                  </from>
                  <to>
                    <xdr:col>4</xdr:col>
                    <xdr:colOff>1432560</xdr:colOff>
                    <xdr:row>122</xdr:row>
                    <xdr:rowOff>548640</xdr:rowOff>
                  </to>
                </anchor>
              </controlPr>
            </control>
          </mc:Choice>
        </mc:AlternateContent>
        <mc:AlternateContent xmlns:mc="http://schemas.openxmlformats.org/markup-compatibility/2006">
          <mc:Choice Requires="x14">
            <control shapeId="4489" r:id="rId396" name="Check Box 393">
              <controlPr defaultSize="0" autoFill="0" autoLine="0" autoPict="0">
                <anchor moveWithCells="1">
                  <from>
                    <xdr:col>4</xdr:col>
                    <xdr:colOff>1706880</xdr:colOff>
                    <xdr:row>122</xdr:row>
                    <xdr:rowOff>30480</xdr:rowOff>
                  </from>
                  <to>
                    <xdr:col>4</xdr:col>
                    <xdr:colOff>2567940</xdr:colOff>
                    <xdr:row>122</xdr:row>
                    <xdr:rowOff>312420</xdr:rowOff>
                  </to>
                </anchor>
              </controlPr>
            </control>
          </mc:Choice>
        </mc:AlternateContent>
        <mc:AlternateContent xmlns:mc="http://schemas.openxmlformats.org/markup-compatibility/2006">
          <mc:Choice Requires="x14">
            <control shapeId="4490" r:id="rId397" name="Check Box 394">
              <controlPr defaultSize="0" autoFill="0" autoLine="0" autoPict="0">
                <anchor moveWithCells="1">
                  <from>
                    <xdr:col>4</xdr:col>
                    <xdr:colOff>1691640</xdr:colOff>
                    <xdr:row>122</xdr:row>
                    <xdr:rowOff>243840</xdr:rowOff>
                  </from>
                  <to>
                    <xdr:col>4</xdr:col>
                    <xdr:colOff>2491740</xdr:colOff>
                    <xdr:row>122</xdr:row>
                    <xdr:rowOff>548640</xdr:rowOff>
                  </to>
                </anchor>
              </controlPr>
            </control>
          </mc:Choice>
        </mc:AlternateContent>
        <mc:AlternateContent xmlns:mc="http://schemas.openxmlformats.org/markup-compatibility/2006">
          <mc:Choice Requires="x14">
            <control shapeId="4491" r:id="rId398" name="Check Box 395">
              <controlPr defaultSize="0" autoFill="0" autoLine="0" autoPict="0">
                <anchor moveWithCells="1">
                  <from>
                    <xdr:col>4</xdr:col>
                    <xdr:colOff>114300</xdr:colOff>
                    <xdr:row>123</xdr:row>
                    <xdr:rowOff>22860</xdr:rowOff>
                  </from>
                  <to>
                    <xdr:col>4</xdr:col>
                    <xdr:colOff>1348740</xdr:colOff>
                    <xdr:row>123</xdr:row>
                    <xdr:rowOff>312420</xdr:rowOff>
                  </to>
                </anchor>
              </controlPr>
            </control>
          </mc:Choice>
        </mc:AlternateContent>
        <mc:AlternateContent xmlns:mc="http://schemas.openxmlformats.org/markup-compatibility/2006">
          <mc:Choice Requires="x14">
            <control shapeId="4492" r:id="rId399" name="Check Box 396">
              <controlPr defaultSize="0" autoFill="0" autoLine="0" autoPict="0">
                <anchor moveWithCells="1">
                  <from>
                    <xdr:col>4</xdr:col>
                    <xdr:colOff>114300</xdr:colOff>
                    <xdr:row>123</xdr:row>
                    <xdr:rowOff>243840</xdr:rowOff>
                  </from>
                  <to>
                    <xdr:col>4</xdr:col>
                    <xdr:colOff>1432560</xdr:colOff>
                    <xdr:row>123</xdr:row>
                    <xdr:rowOff>548640</xdr:rowOff>
                  </to>
                </anchor>
              </controlPr>
            </control>
          </mc:Choice>
        </mc:AlternateContent>
        <mc:AlternateContent xmlns:mc="http://schemas.openxmlformats.org/markup-compatibility/2006">
          <mc:Choice Requires="x14">
            <control shapeId="4493" r:id="rId400" name="Check Box 397">
              <controlPr defaultSize="0" autoFill="0" autoLine="0" autoPict="0">
                <anchor moveWithCells="1">
                  <from>
                    <xdr:col>4</xdr:col>
                    <xdr:colOff>1706880</xdr:colOff>
                    <xdr:row>123</xdr:row>
                    <xdr:rowOff>30480</xdr:rowOff>
                  </from>
                  <to>
                    <xdr:col>4</xdr:col>
                    <xdr:colOff>2567940</xdr:colOff>
                    <xdr:row>123</xdr:row>
                    <xdr:rowOff>312420</xdr:rowOff>
                  </to>
                </anchor>
              </controlPr>
            </control>
          </mc:Choice>
        </mc:AlternateContent>
        <mc:AlternateContent xmlns:mc="http://schemas.openxmlformats.org/markup-compatibility/2006">
          <mc:Choice Requires="x14">
            <control shapeId="4494" r:id="rId401" name="Check Box 398">
              <controlPr defaultSize="0" autoFill="0" autoLine="0" autoPict="0">
                <anchor moveWithCells="1">
                  <from>
                    <xdr:col>4</xdr:col>
                    <xdr:colOff>1691640</xdr:colOff>
                    <xdr:row>123</xdr:row>
                    <xdr:rowOff>243840</xdr:rowOff>
                  </from>
                  <to>
                    <xdr:col>4</xdr:col>
                    <xdr:colOff>2491740</xdr:colOff>
                    <xdr:row>123</xdr:row>
                    <xdr:rowOff>548640</xdr:rowOff>
                  </to>
                </anchor>
              </controlPr>
            </control>
          </mc:Choice>
        </mc:AlternateContent>
        <mc:AlternateContent xmlns:mc="http://schemas.openxmlformats.org/markup-compatibility/2006">
          <mc:Choice Requires="x14">
            <control shapeId="4495" r:id="rId402" name="Check Box 399">
              <controlPr defaultSize="0" autoFill="0" autoLine="0" autoPict="0">
                <anchor moveWithCells="1">
                  <from>
                    <xdr:col>4</xdr:col>
                    <xdr:colOff>114300</xdr:colOff>
                    <xdr:row>124</xdr:row>
                    <xdr:rowOff>22860</xdr:rowOff>
                  </from>
                  <to>
                    <xdr:col>4</xdr:col>
                    <xdr:colOff>1348740</xdr:colOff>
                    <xdr:row>124</xdr:row>
                    <xdr:rowOff>312420</xdr:rowOff>
                  </to>
                </anchor>
              </controlPr>
            </control>
          </mc:Choice>
        </mc:AlternateContent>
        <mc:AlternateContent xmlns:mc="http://schemas.openxmlformats.org/markup-compatibility/2006">
          <mc:Choice Requires="x14">
            <control shapeId="4496" r:id="rId403" name="Check Box 400">
              <controlPr defaultSize="0" autoFill="0" autoLine="0" autoPict="0">
                <anchor moveWithCells="1">
                  <from>
                    <xdr:col>4</xdr:col>
                    <xdr:colOff>114300</xdr:colOff>
                    <xdr:row>124</xdr:row>
                    <xdr:rowOff>243840</xdr:rowOff>
                  </from>
                  <to>
                    <xdr:col>4</xdr:col>
                    <xdr:colOff>1432560</xdr:colOff>
                    <xdr:row>124</xdr:row>
                    <xdr:rowOff>548640</xdr:rowOff>
                  </to>
                </anchor>
              </controlPr>
            </control>
          </mc:Choice>
        </mc:AlternateContent>
        <mc:AlternateContent xmlns:mc="http://schemas.openxmlformats.org/markup-compatibility/2006">
          <mc:Choice Requires="x14">
            <control shapeId="4497" r:id="rId404" name="Check Box 401">
              <controlPr defaultSize="0" autoFill="0" autoLine="0" autoPict="0">
                <anchor moveWithCells="1">
                  <from>
                    <xdr:col>4</xdr:col>
                    <xdr:colOff>1706880</xdr:colOff>
                    <xdr:row>124</xdr:row>
                    <xdr:rowOff>30480</xdr:rowOff>
                  </from>
                  <to>
                    <xdr:col>4</xdr:col>
                    <xdr:colOff>2567940</xdr:colOff>
                    <xdr:row>124</xdr:row>
                    <xdr:rowOff>312420</xdr:rowOff>
                  </to>
                </anchor>
              </controlPr>
            </control>
          </mc:Choice>
        </mc:AlternateContent>
        <mc:AlternateContent xmlns:mc="http://schemas.openxmlformats.org/markup-compatibility/2006">
          <mc:Choice Requires="x14">
            <control shapeId="4498" r:id="rId405" name="Check Box 402">
              <controlPr defaultSize="0" autoFill="0" autoLine="0" autoPict="0">
                <anchor moveWithCells="1">
                  <from>
                    <xdr:col>4</xdr:col>
                    <xdr:colOff>1691640</xdr:colOff>
                    <xdr:row>124</xdr:row>
                    <xdr:rowOff>243840</xdr:rowOff>
                  </from>
                  <to>
                    <xdr:col>4</xdr:col>
                    <xdr:colOff>2491740</xdr:colOff>
                    <xdr:row>124</xdr:row>
                    <xdr:rowOff>548640</xdr:rowOff>
                  </to>
                </anchor>
              </controlPr>
            </control>
          </mc:Choice>
        </mc:AlternateContent>
        <mc:AlternateContent xmlns:mc="http://schemas.openxmlformats.org/markup-compatibility/2006">
          <mc:Choice Requires="x14">
            <control shapeId="4499" r:id="rId406" name="Check Box 403">
              <controlPr defaultSize="0" autoFill="0" autoLine="0" autoPict="0">
                <anchor moveWithCells="1">
                  <from>
                    <xdr:col>4</xdr:col>
                    <xdr:colOff>114300</xdr:colOff>
                    <xdr:row>125</xdr:row>
                    <xdr:rowOff>22860</xdr:rowOff>
                  </from>
                  <to>
                    <xdr:col>4</xdr:col>
                    <xdr:colOff>1348740</xdr:colOff>
                    <xdr:row>125</xdr:row>
                    <xdr:rowOff>312420</xdr:rowOff>
                  </to>
                </anchor>
              </controlPr>
            </control>
          </mc:Choice>
        </mc:AlternateContent>
        <mc:AlternateContent xmlns:mc="http://schemas.openxmlformats.org/markup-compatibility/2006">
          <mc:Choice Requires="x14">
            <control shapeId="4500" r:id="rId407" name="Check Box 404">
              <controlPr defaultSize="0" autoFill="0" autoLine="0" autoPict="0">
                <anchor moveWithCells="1">
                  <from>
                    <xdr:col>4</xdr:col>
                    <xdr:colOff>114300</xdr:colOff>
                    <xdr:row>125</xdr:row>
                    <xdr:rowOff>243840</xdr:rowOff>
                  </from>
                  <to>
                    <xdr:col>4</xdr:col>
                    <xdr:colOff>1432560</xdr:colOff>
                    <xdr:row>125</xdr:row>
                    <xdr:rowOff>548640</xdr:rowOff>
                  </to>
                </anchor>
              </controlPr>
            </control>
          </mc:Choice>
        </mc:AlternateContent>
        <mc:AlternateContent xmlns:mc="http://schemas.openxmlformats.org/markup-compatibility/2006">
          <mc:Choice Requires="x14">
            <control shapeId="4501" r:id="rId408" name="Check Box 405">
              <controlPr defaultSize="0" autoFill="0" autoLine="0" autoPict="0">
                <anchor moveWithCells="1">
                  <from>
                    <xdr:col>4</xdr:col>
                    <xdr:colOff>1706880</xdr:colOff>
                    <xdr:row>125</xdr:row>
                    <xdr:rowOff>30480</xdr:rowOff>
                  </from>
                  <to>
                    <xdr:col>4</xdr:col>
                    <xdr:colOff>2567940</xdr:colOff>
                    <xdr:row>125</xdr:row>
                    <xdr:rowOff>312420</xdr:rowOff>
                  </to>
                </anchor>
              </controlPr>
            </control>
          </mc:Choice>
        </mc:AlternateContent>
        <mc:AlternateContent xmlns:mc="http://schemas.openxmlformats.org/markup-compatibility/2006">
          <mc:Choice Requires="x14">
            <control shapeId="4502" r:id="rId409" name="Check Box 406">
              <controlPr defaultSize="0" autoFill="0" autoLine="0" autoPict="0">
                <anchor moveWithCells="1">
                  <from>
                    <xdr:col>4</xdr:col>
                    <xdr:colOff>1691640</xdr:colOff>
                    <xdr:row>125</xdr:row>
                    <xdr:rowOff>243840</xdr:rowOff>
                  </from>
                  <to>
                    <xdr:col>4</xdr:col>
                    <xdr:colOff>2491740</xdr:colOff>
                    <xdr:row>125</xdr:row>
                    <xdr:rowOff>548640</xdr:rowOff>
                  </to>
                </anchor>
              </controlPr>
            </control>
          </mc:Choice>
        </mc:AlternateContent>
        <mc:AlternateContent xmlns:mc="http://schemas.openxmlformats.org/markup-compatibility/2006">
          <mc:Choice Requires="x14">
            <control shapeId="4503" r:id="rId410" name="Check Box 407">
              <controlPr defaultSize="0" autoFill="0" autoLine="0" autoPict="0">
                <anchor moveWithCells="1">
                  <from>
                    <xdr:col>4</xdr:col>
                    <xdr:colOff>114300</xdr:colOff>
                    <xdr:row>126</xdr:row>
                    <xdr:rowOff>22860</xdr:rowOff>
                  </from>
                  <to>
                    <xdr:col>4</xdr:col>
                    <xdr:colOff>1348740</xdr:colOff>
                    <xdr:row>126</xdr:row>
                    <xdr:rowOff>312420</xdr:rowOff>
                  </to>
                </anchor>
              </controlPr>
            </control>
          </mc:Choice>
        </mc:AlternateContent>
        <mc:AlternateContent xmlns:mc="http://schemas.openxmlformats.org/markup-compatibility/2006">
          <mc:Choice Requires="x14">
            <control shapeId="4504" r:id="rId411" name="Check Box 408">
              <controlPr defaultSize="0" autoFill="0" autoLine="0" autoPict="0">
                <anchor moveWithCells="1">
                  <from>
                    <xdr:col>4</xdr:col>
                    <xdr:colOff>114300</xdr:colOff>
                    <xdr:row>126</xdr:row>
                    <xdr:rowOff>243840</xdr:rowOff>
                  </from>
                  <to>
                    <xdr:col>4</xdr:col>
                    <xdr:colOff>1432560</xdr:colOff>
                    <xdr:row>126</xdr:row>
                    <xdr:rowOff>548640</xdr:rowOff>
                  </to>
                </anchor>
              </controlPr>
            </control>
          </mc:Choice>
        </mc:AlternateContent>
        <mc:AlternateContent xmlns:mc="http://schemas.openxmlformats.org/markup-compatibility/2006">
          <mc:Choice Requires="x14">
            <control shapeId="4505" r:id="rId412" name="Check Box 409">
              <controlPr defaultSize="0" autoFill="0" autoLine="0" autoPict="0">
                <anchor moveWithCells="1">
                  <from>
                    <xdr:col>4</xdr:col>
                    <xdr:colOff>1706880</xdr:colOff>
                    <xdr:row>126</xdr:row>
                    <xdr:rowOff>30480</xdr:rowOff>
                  </from>
                  <to>
                    <xdr:col>4</xdr:col>
                    <xdr:colOff>2567940</xdr:colOff>
                    <xdr:row>126</xdr:row>
                    <xdr:rowOff>312420</xdr:rowOff>
                  </to>
                </anchor>
              </controlPr>
            </control>
          </mc:Choice>
        </mc:AlternateContent>
        <mc:AlternateContent xmlns:mc="http://schemas.openxmlformats.org/markup-compatibility/2006">
          <mc:Choice Requires="x14">
            <control shapeId="4506" r:id="rId413" name="Check Box 410">
              <controlPr defaultSize="0" autoFill="0" autoLine="0" autoPict="0">
                <anchor moveWithCells="1">
                  <from>
                    <xdr:col>4</xdr:col>
                    <xdr:colOff>1691640</xdr:colOff>
                    <xdr:row>126</xdr:row>
                    <xdr:rowOff>243840</xdr:rowOff>
                  </from>
                  <to>
                    <xdr:col>4</xdr:col>
                    <xdr:colOff>2491740</xdr:colOff>
                    <xdr:row>126</xdr:row>
                    <xdr:rowOff>548640</xdr:rowOff>
                  </to>
                </anchor>
              </controlPr>
            </control>
          </mc:Choice>
        </mc:AlternateContent>
        <mc:AlternateContent xmlns:mc="http://schemas.openxmlformats.org/markup-compatibility/2006">
          <mc:Choice Requires="x14">
            <control shapeId="4507" r:id="rId414" name="Check Box 411">
              <controlPr defaultSize="0" autoFill="0" autoLine="0" autoPict="0">
                <anchor moveWithCells="1">
                  <from>
                    <xdr:col>4</xdr:col>
                    <xdr:colOff>114300</xdr:colOff>
                    <xdr:row>127</xdr:row>
                    <xdr:rowOff>22860</xdr:rowOff>
                  </from>
                  <to>
                    <xdr:col>4</xdr:col>
                    <xdr:colOff>1348740</xdr:colOff>
                    <xdr:row>127</xdr:row>
                    <xdr:rowOff>312420</xdr:rowOff>
                  </to>
                </anchor>
              </controlPr>
            </control>
          </mc:Choice>
        </mc:AlternateContent>
        <mc:AlternateContent xmlns:mc="http://schemas.openxmlformats.org/markup-compatibility/2006">
          <mc:Choice Requires="x14">
            <control shapeId="4508" r:id="rId415" name="Check Box 412">
              <controlPr defaultSize="0" autoFill="0" autoLine="0" autoPict="0">
                <anchor moveWithCells="1">
                  <from>
                    <xdr:col>4</xdr:col>
                    <xdr:colOff>114300</xdr:colOff>
                    <xdr:row>127</xdr:row>
                    <xdr:rowOff>243840</xdr:rowOff>
                  </from>
                  <to>
                    <xdr:col>4</xdr:col>
                    <xdr:colOff>1432560</xdr:colOff>
                    <xdr:row>127</xdr:row>
                    <xdr:rowOff>548640</xdr:rowOff>
                  </to>
                </anchor>
              </controlPr>
            </control>
          </mc:Choice>
        </mc:AlternateContent>
        <mc:AlternateContent xmlns:mc="http://schemas.openxmlformats.org/markup-compatibility/2006">
          <mc:Choice Requires="x14">
            <control shapeId="4509" r:id="rId416" name="Check Box 413">
              <controlPr defaultSize="0" autoFill="0" autoLine="0" autoPict="0">
                <anchor moveWithCells="1">
                  <from>
                    <xdr:col>4</xdr:col>
                    <xdr:colOff>1706880</xdr:colOff>
                    <xdr:row>127</xdr:row>
                    <xdr:rowOff>30480</xdr:rowOff>
                  </from>
                  <to>
                    <xdr:col>4</xdr:col>
                    <xdr:colOff>2567940</xdr:colOff>
                    <xdr:row>127</xdr:row>
                    <xdr:rowOff>312420</xdr:rowOff>
                  </to>
                </anchor>
              </controlPr>
            </control>
          </mc:Choice>
        </mc:AlternateContent>
        <mc:AlternateContent xmlns:mc="http://schemas.openxmlformats.org/markup-compatibility/2006">
          <mc:Choice Requires="x14">
            <control shapeId="4510" r:id="rId417" name="Check Box 414">
              <controlPr defaultSize="0" autoFill="0" autoLine="0" autoPict="0">
                <anchor moveWithCells="1">
                  <from>
                    <xdr:col>4</xdr:col>
                    <xdr:colOff>1691640</xdr:colOff>
                    <xdr:row>127</xdr:row>
                    <xdr:rowOff>243840</xdr:rowOff>
                  </from>
                  <to>
                    <xdr:col>4</xdr:col>
                    <xdr:colOff>2491740</xdr:colOff>
                    <xdr:row>127</xdr:row>
                    <xdr:rowOff>548640</xdr:rowOff>
                  </to>
                </anchor>
              </controlPr>
            </control>
          </mc:Choice>
        </mc:AlternateContent>
        <mc:AlternateContent xmlns:mc="http://schemas.openxmlformats.org/markup-compatibility/2006">
          <mc:Choice Requires="x14">
            <control shapeId="4511" r:id="rId418" name="Check Box 415">
              <controlPr defaultSize="0" autoFill="0" autoLine="0" autoPict="0">
                <anchor moveWithCells="1">
                  <from>
                    <xdr:col>4</xdr:col>
                    <xdr:colOff>114300</xdr:colOff>
                    <xdr:row>128</xdr:row>
                    <xdr:rowOff>22860</xdr:rowOff>
                  </from>
                  <to>
                    <xdr:col>4</xdr:col>
                    <xdr:colOff>1348740</xdr:colOff>
                    <xdr:row>128</xdr:row>
                    <xdr:rowOff>312420</xdr:rowOff>
                  </to>
                </anchor>
              </controlPr>
            </control>
          </mc:Choice>
        </mc:AlternateContent>
        <mc:AlternateContent xmlns:mc="http://schemas.openxmlformats.org/markup-compatibility/2006">
          <mc:Choice Requires="x14">
            <control shapeId="4512" r:id="rId419" name="Check Box 416">
              <controlPr defaultSize="0" autoFill="0" autoLine="0" autoPict="0">
                <anchor moveWithCells="1">
                  <from>
                    <xdr:col>4</xdr:col>
                    <xdr:colOff>114300</xdr:colOff>
                    <xdr:row>128</xdr:row>
                    <xdr:rowOff>243840</xdr:rowOff>
                  </from>
                  <to>
                    <xdr:col>4</xdr:col>
                    <xdr:colOff>1432560</xdr:colOff>
                    <xdr:row>128</xdr:row>
                    <xdr:rowOff>548640</xdr:rowOff>
                  </to>
                </anchor>
              </controlPr>
            </control>
          </mc:Choice>
        </mc:AlternateContent>
        <mc:AlternateContent xmlns:mc="http://schemas.openxmlformats.org/markup-compatibility/2006">
          <mc:Choice Requires="x14">
            <control shapeId="4513" r:id="rId420" name="Check Box 417">
              <controlPr defaultSize="0" autoFill="0" autoLine="0" autoPict="0">
                <anchor moveWithCells="1">
                  <from>
                    <xdr:col>4</xdr:col>
                    <xdr:colOff>1706880</xdr:colOff>
                    <xdr:row>128</xdr:row>
                    <xdr:rowOff>30480</xdr:rowOff>
                  </from>
                  <to>
                    <xdr:col>4</xdr:col>
                    <xdr:colOff>2567940</xdr:colOff>
                    <xdr:row>128</xdr:row>
                    <xdr:rowOff>312420</xdr:rowOff>
                  </to>
                </anchor>
              </controlPr>
            </control>
          </mc:Choice>
        </mc:AlternateContent>
        <mc:AlternateContent xmlns:mc="http://schemas.openxmlformats.org/markup-compatibility/2006">
          <mc:Choice Requires="x14">
            <control shapeId="4514" r:id="rId421" name="Check Box 418">
              <controlPr defaultSize="0" autoFill="0" autoLine="0" autoPict="0">
                <anchor moveWithCells="1">
                  <from>
                    <xdr:col>4</xdr:col>
                    <xdr:colOff>1691640</xdr:colOff>
                    <xdr:row>128</xdr:row>
                    <xdr:rowOff>243840</xdr:rowOff>
                  </from>
                  <to>
                    <xdr:col>4</xdr:col>
                    <xdr:colOff>2491740</xdr:colOff>
                    <xdr:row>128</xdr:row>
                    <xdr:rowOff>548640</xdr:rowOff>
                  </to>
                </anchor>
              </controlPr>
            </control>
          </mc:Choice>
        </mc:AlternateContent>
        <mc:AlternateContent xmlns:mc="http://schemas.openxmlformats.org/markup-compatibility/2006">
          <mc:Choice Requires="x14">
            <control shapeId="4515" r:id="rId422" name="Check Box 419">
              <controlPr defaultSize="0" autoFill="0" autoLine="0" autoPict="0">
                <anchor moveWithCells="1">
                  <from>
                    <xdr:col>4</xdr:col>
                    <xdr:colOff>114300</xdr:colOff>
                    <xdr:row>129</xdr:row>
                    <xdr:rowOff>22860</xdr:rowOff>
                  </from>
                  <to>
                    <xdr:col>4</xdr:col>
                    <xdr:colOff>1348740</xdr:colOff>
                    <xdr:row>129</xdr:row>
                    <xdr:rowOff>312420</xdr:rowOff>
                  </to>
                </anchor>
              </controlPr>
            </control>
          </mc:Choice>
        </mc:AlternateContent>
        <mc:AlternateContent xmlns:mc="http://schemas.openxmlformats.org/markup-compatibility/2006">
          <mc:Choice Requires="x14">
            <control shapeId="4516" r:id="rId423" name="Check Box 420">
              <controlPr defaultSize="0" autoFill="0" autoLine="0" autoPict="0">
                <anchor moveWithCells="1">
                  <from>
                    <xdr:col>4</xdr:col>
                    <xdr:colOff>114300</xdr:colOff>
                    <xdr:row>129</xdr:row>
                    <xdr:rowOff>243840</xdr:rowOff>
                  </from>
                  <to>
                    <xdr:col>4</xdr:col>
                    <xdr:colOff>1432560</xdr:colOff>
                    <xdr:row>129</xdr:row>
                    <xdr:rowOff>548640</xdr:rowOff>
                  </to>
                </anchor>
              </controlPr>
            </control>
          </mc:Choice>
        </mc:AlternateContent>
        <mc:AlternateContent xmlns:mc="http://schemas.openxmlformats.org/markup-compatibility/2006">
          <mc:Choice Requires="x14">
            <control shapeId="4517" r:id="rId424" name="Check Box 421">
              <controlPr defaultSize="0" autoFill="0" autoLine="0" autoPict="0">
                <anchor moveWithCells="1">
                  <from>
                    <xdr:col>4</xdr:col>
                    <xdr:colOff>1706880</xdr:colOff>
                    <xdr:row>129</xdr:row>
                    <xdr:rowOff>30480</xdr:rowOff>
                  </from>
                  <to>
                    <xdr:col>4</xdr:col>
                    <xdr:colOff>2567940</xdr:colOff>
                    <xdr:row>129</xdr:row>
                    <xdr:rowOff>312420</xdr:rowOff>
                  </to>
                </anchor>
              </controlPr>
            </control>
          </mc:Choice>
        </mc:AlternateContent>
        <mc:AlternateContent xmlns:mc="http://schemas.openxmlformats.org/markup-compatibility/2006">
          <mc:Choice Requires="x14">
            <control shapeId="4518" r:id="rId425" name="Check Box 422">
              <controlPr defaultSize="0" autoFill="0" autoLine="0" autoPict="0">
                <anchor moveWithCells="1">
                  <from>
                    <xdr:col>4</xdr:col>
                    <xdr:colOff>1691640</xdr:colOff>
                    <xdr:row>129</xdr:row>
                    <xdr:rowOff>243840</xdr:rowOff>
                  </from>
                  <to>
                    <xdr:col>4</xdr:col>
                    <xdr:colOff>2491740</xdr:colOff>
                    <xdr:row>129</xdr:row>
                    <xdr:rowOff>548640</xdr:rowOff>
                  </to>
                </anchor>
              </controlPr>
            </control>
          </mc:Choice>
        </mc:AlternateContent>
        <mc:AlternateContent xmlns:mc="http://schemas.openxmlformats.org/markup-compatibility/2006">
          <mc:Choice Requires="x14">
            <control shapeId="4519" r:id="rId426" name="Check Box 423">
              <controlPr defaultSize="0" autoFill="0" autoLine="0" autoPict="0">
                <anchor moveWithCells="1">
                  <from>
                    <xdr:col>4</xdr:col>
                    <xdr:colOff>114300</xdr:colOff>
                    <xdr:row>130</xdr:row>
                    <xdr:rowOff>22860</xdr:rowOff>
                  </from>
                  <to>
                    <xdr:col>4</xdr:col>
                    <xdr:colOff>1348740</xdr:colOff>
                    <xdr:row>130</xdr:row>
                    <xdr:rowOff>312420</xdr:rowOff>
                  </to>
                </anchor>
              </controlPr>
            </control>
          </mc:Choice>
        </mc:AlternateContent>
        <mc:AlternateContent xmlns:mc="http://schemas.openxmlformats.org/markup-compatibility/2006">
          <mc:Choice Requires="x14">
            <control shapeId="4520" r:id="rId427" name="Check Box 424">
              <controlPr defaultSize="0" autoFill="0" autoLine="0" autoPict="0">
                <anchor moveWithCells="1">
                  <from>
                    <xdr:col>4</xdr:col>
                    <xdr:colOff>114300</xdr:colOff>
                    <xdr:row>130</xdr:row>
                    <xdr:rowOff>243840</xdr:rowOff>
                  </from>
                  <to>
                    <xdr:col>4</xdr:col>
                    <xdr:colOff>1432560</xdr:colOff>
                    <xdr:row>130</xdr:row>
                    <xdr:rowOff>548640</xdr:rowOff>
                  </to>
                </anchor>
              </controlPr>
            </control>
          </mc:Choice>
        </mc:AlternateContent>
        <mc:AlternateContent xmlns:mc="http://schemas.openxmlformats.org/markup-compatibility/2006">
          <mc:Choice Requires="x14">
            <control shapeId="4521" r:id="rId428" name="Check Box 425">
              <controlPr defaultSize="0" autoFill="0" autoLine="0" autoPict="0">
                <anchor moveWithCells="1">
                  <from>
                    <xdr:col>4</xdr:col>
                    <xdr:colOff>1706880</xdr:colOff>
                    <xdr:row>130</xdr:row>
                    <xdr:rowOff>30480</xdr:rowOff>
                  </from>
                  <to>
                    <xdr:col>4</xdr:col>
                    <xdr:colOff>2567940</xdr:colOff>
                    <xdr:row>130</xdr:row>
                    <xdr:rowOff>312420</xdr:rowOff>
                  </to>
                </anchor>
              </controlPr>
            </control>
          </mc:Choice>
        </mc:AlternateContent>
        <mc:AlternateContent xmlns:mc="http://schemas.openxmlformats.org/markup-compatibility/2006">
          <mc:Choice Requires="x14">
            <control shapeId="4522" r:id="rId429" name="Check Box 426">
              <controlPr defaultSize="0" autoFill="0" autoLine="0" autoPict="0">
                <anchor moveWithCells="1">
                  <from>
                    <xdr:col>4</xdr:col>
                    <xdr:colOff>1691640</xdr:colOff>
                    <xdr:row>130</xdr:row>
                    <xdr:rowOff>243840</xdr:rowOff>
                  </from>
                  <to>
                    <xdr:col>4</xdr:col>
                    <xdr:colOff>2491740</xdr:colOff>
                    <xdr:row>130</xdr:row>
                    <xdr:rowOff>548640</xdr:rowOff>
                  </to>
                </anchor>
              </controlPr>
            </control>
          </mc:Choice>
        </mc:AlternateContent>
        <mc:AlternateContent xmlns:mc="http://schemas.openxmlformats.org/markup-compatibility/2006">
          <mc:Choice Requires="x14">
            <control shapeId="4523" r:id="rId430" name="Check Box 427">
              <controlPr defaultSize="0" autoFill="0" autoLine="0" autoPict="0">
                <anchor moveWithCells="1">
                  <from>
                    <xdr:col>4</xdr:col>
                    <xdr:colOff>114300</xdr:colOff>
                    <xdr:row>131</xdr:row>
                    <xdr:rowOff>22860</xdr:rowOff>
                  </from>
                  <to>
                    <xdr:col>4</xdr:col>
                    <xdr:colOff>1348740</xdr:colOff>
                    <xdr:row>131</xdr:row>
                    <xdr:rowOff>312420</xdr:rowOff>
                  </to>
                </anchor>
              </controlPr>
            </control>
          </mc:Choice>
        </mc:AlternateContent>
        <mc:AlternateContent xmlns:mc="http://schemas.openxmlformats.org/markup-compatibility/2006">
          <mc:Choice Requires="x14">
            <control shapeId="4524" r:id="rId431" name="Check Box 428">
              <controlPr defaultSize="0" autoFill="0" autoLine="0" autoPict="0">
                <anchor moveWithCells="1">
                  <from>
                    <xdr:col>4</xdr:col>
                    <xdr:colOff>114300</xdr:colOff>
                    <xdr:row>131</xdr:row>
                    <xdr:rowOff>243840</xdr:rowOff>
                  </from>
                  <to>
                    <xdr:col>4</xdr:col>
                    <xdr:colOff>1432560</xdr:colOff>
                    <xdr:row>131</xdr:row>
                    <xdr:rowOff>548640</xdr:rowOff>
                  </to>
                </anchor>
              </controlPr>
            </control>
          </mc:Choice>
        </mc:AlternateContent>
        <mc:AlternateContent xmlns:mc="http://schemas.openxmlformats.org/markup-compatibility/2006">
          <mc:Choice Requires="x14">
            <control shapeId="4525" r:id="rId432" name="Check Box 429">
              <controlPr defaultSize="0" autoFill="0" autoLine="0" autoPict="0">
                <anchor moveWithCells="1">
                  <from>
                    <xdr:col>4</xdr:col>
                    <xdr:colOff>1706880</xdr:colOff>
                    <xdr:row>131</xdr:row>
                    <xdr:rowOff>30480</xdr:rowOff>
                  </from>
                  <to>
                    <xdr:col>4</xdr:col>
                    <xdr:colOff>2567940</xdr:colOff>
                    <xdr:row>131</xdr:row>
                    <xdr:rowOff>312420</xdr:rowOff>
                  </to>
                </anchor>
              </controlPr>
            </control>
          </mc:Choice>
        </mc:AlternateContent>
        <mc:AlternateContent xmlns:mc="http://schemas.openxmlformats.org/markup-compatibility/2006">
          <mc:Choice Requires="x14">
            <control shapeId="4526" r:id="rId433" name="Check Box 430">
              <controlPr defaultSize="0" autoFill="0" autoLine="0" autoPict="0">
                <anchor moveWithCells="1">
                  <from>
                    <xdr:col>4</xdr:col>
                    <xdr:colOff>1691640</xdr:colOff>
                    <xdr:row>131</xdr:row>
                    <xdr:rowOff>243840</xdr:rowOff>
                  </from>
                  <to>
                    <xdr:col>4</xdr:col>
                    <xdr:colOff>2491740</xdr:colOff>
                    <xdr:row>131</xdr:row>
                    <xdr:rowOff>548640</xdr:rowOff>
                  </to>
                </anchor>
              </controlPr>
            </control>
          </mc:Choice>
        </mc:AlternateContent>
        <mc:AlternateContent xmlns:mc="http://schemas.openxmlformats.org/markup-compatibility/2006">
          <mc:Choice Requires="x14">
            <control shapeId="4527" r:id="rId434" name="Check Box 431">
              <controlPr defaultSize="0" autoFill="0" autoLine="0" autoPict="0">
                <anchor moveWithCells="1">
                  <from>
                    <xdr:col>4</xdr:col>
                    <xdr:colOff>114300</xdr:colOff>
                    <xdr:row>132</xdr:row>
                    <xdr:rowOff>22860</xdr:rowOff>
                  </from>
                  <to>
                    <xdr:col>4</xdr:col>
                    <xdr:colOff>1348740</xdr:colOff>
                    <xdr:row>132</xdr:row>
                    <xdr:rowOff>312420</xdr:rowOff>
                  </to>
                </anchor>
              </controlPr>
            </control>
          </mc:Choice>
        </mc:AlternateContent>
        <mc:AlternateContent xmlns:mc="http://schemas.openxmlformats.org/markup-compatibility/2006">
          <mc:Choice Requires="x14">
            <control shapeId="4528" r:id="rId435" name="Check Box 432">
              <controlPr defaultSize="0" autoFill="0" autoLine="0" autoPict="0">
                <anchor moveWithCells="1">
                  <from>
                    <xdr:col>4</xdr:col>
                    <xdr:colOff>114300</xdr:colOff>
                    <xdr:row>132</xdr:row>
                    <xdr:rowOff>243840</xdr:rowOff>
                  </from>
                  <to>
                    <xdr:col>4</xdr:col>
                    <xdr:colOff>1432560</xdr:colOff>
                    <xdr:row>132</xdr:row>
                    <xdr:rowOff>548640</xdr:rowOff>
                  </to>
                </anchor>
              </controlPr>
            </control>
          </mc:Choice>
        </mc:AlternateContent>
        <mc:AlternateContent xmlns:mc="http://schemas.openxmlformats.org/markup-compatibility/2006">
          <mc:Choice Requires="x14">
            <control shapeId="4529" r:id="rId436" name="Check Box 433">
              <controlPr defaultSize="0" autoFill="0" autoLine="0" autoPict="0">
                <anchor moveWithCells="1">
                  <from>
                    <xdr:col>4</xdr:col>
                    <xdr:colOff>1706880</xdr:colOff>
                    <xdr:row>132</xdr:row>
                    <xdr:rowOff>30480</xdr:rowOff>
                  </from>
                  <to>
                    <xdr:col>4</xdr:col>
                    <xdr:colOff>2567940</xdr:colOff>
                    <xdr:row>132</xdr:row>
                    <xdr:rowOff>312420</xdr:rowOff>
                  </to>
                </anchor>
              </controlPr>
            </control>
          </mc:Choice>
        </mc:AlternateContent>
        <mc:AlternateContent xmlns:mc="http://schemas.openxmlformats.org/markup-compatibility/2006">
          <mc:Choice Requires="x14">
            <control shapeId="4530" r:id="rId437" name="Check Box 434">
              <controlPr defaultSize="0" autoFill="0" autoLine="0" autoPict="0">
                <anchor moveWithCells="1">
                  <from>
                    <xdr:col>4</xdr:col>
                    <xdr:colOff>1691640</xdr:colOff>
                    <xdr:row>132</xdr:row>
                    <xdr:rowOff>243840</xdr:rowOff>
                  </from>
                  <to>
                    <xdr:col>4</xdr:col>
                    <xdr:colOff>2491740</xdr:colOff>
                    <xdr:row>132</xdr:row>
                    <xdr:rowOff>548640</xdr:rowOff>
                  </to>
                </anchor>
              </controlPr>
            </control>
          </mc:Choice>
        </mc:AlternateContent>
        <mc:AlternateContent xmlns:mc="http://schemas.openxmlformats.org/markup-compatibility/2006">
          <mc:Choice Requires="x14">
            <control shapeId="4531" r:id="rId438" name="Check Box 435">
              <controlPr defaultSize="0" autoFill="0" autoLine="0" autoPict="0">
                <anchor moveWithCells="1">
                  <from>
                    <xdr:col>4</xdr:col>
                    <xdr:colOff>114300</xdr:colOff>
                    <xdr:row>133</xdr:row>
                    <xdr:rowOff>22860</xdr:rowOff>
                  </from>
                  <to>
                    <xdr:col>4</xdr:col>
                    <xdr:colOff>1348740</xdr:colOff>
                    <xdr:row>133</xdr:row>
                    <xdr:rowOff>312420</xdr:rowOff>
                  </to>
                </anchor>
              </controlPr>
            </control>
          </mc:Choice>
        </mc:AlternateContent>
        <mc:AlternateContent xmlns:mc="http://schemas.openxmlformats.org/markup-compatibility/2006">
          <mc:Choice Requires="x14">
            <control shapeId="4532" r:id="rId439" name="Check Box 436">
              <controlPr defaultSize="0" autoFill="0" autoLine="0" autoPict="0">
                <anchor moveWithCells="1">
                  <from>
                    <xdr:col>4</xdr:col>
                    <xdr:colOff>114300</xdr:colOff>
                    <xdr:row>133</xdr:row>
                    <xdr:rowOff>243840</xdr:rowOff>
                  </from>
                  <to>
                    <xdr:col>4</xdr:col>
                    <xdr:colOff>1432560</xdr:colOff>
                    <xdr:row>133</xdr:row>
                    <xdr:rowOff>548640</xdr:rowOff>
                  </to>
                </anchor>
              </controlPr>
            </control>
          </mc:Choice>
        </mc:AlternateContent>
        <mc:AlternateContent xmlns:mc="http://schemas.openxmlformats.org/markup-compatibility/2006">
          <mc:Choice Requires="x14">
            <control shapeId="4533" r:id="rId440" name="Check Box 437">
              <controlPr defaultSize="0" autoFill="0" autoLine="0" autoPict="0">
                <anchor moveWithCells="1">
                  <from>
                    <xdr:col>4</xdr:col>
                    <xdr:colOff>1706880</xdr:colOff>
                    <xdr:row>133</xdr:row>
                    <xdr:rowOff>30480</xdr:rowOff>
                  </from>
                  <to>
                    <xdr:col>4</xdr:col>
                    <xdr:colOff>2567940</xdr:colOff>
                    <xdr:row>133</xdr:row>
                    <xdr:rowOff>312420</xdr:rowOff>
                  </to>
                </anchor>
              </controlPr>
            </control>
          </mc:Choice>
        </mc:AlternateContent>
        <mc:AlternateContent xmlns:mc="http://schemas.openxmlformats.org/markup-compatibility/2006">
          <mc:Choice Requires="x14">
            <control shapeId="4534" r:id="rId441" name="Check Box 438">
              <controlPr defaultSize="0" autoFill="0" autoLine="0" autoPict="0">
                <anchor moveWithCells="1">
                  <from>
                    <xdr:col>4</xdr:col>
                    <xdr:colOff>1691640</xdr:colOff>
                    <xdr:row>133</xdr:row>
                    <xdr:rowOff>243840</xdr:rowOff>
                  </from>
                  <to>
                    <xdr:col>4</xdr:col>
                    <xdr:colOff>2491740</xdr:colOff>
                    <xdr:row>133</xdr:row>
                    <xdr:rowOff>548640</xdr:rowOff>
                  </to>
                </anchor>
              </controlPr>
            </control>
          </mc:Choice>
        </mc:AlternateContent>
        <mc:AlternateContent xmlns:mc="http://schemas.openxmlformats.org/markup-compatibility/2006">
          <mc:Choice Requires="x14">
            <control shapeId="4535" r:id="rId442" name="Check Box 439">
              <controlPr defaultSize="0" autoFill="0" autoLine="0" autoPict="0">
                <anchor moveWithCells="1">
                  <from>
                    <xdr:col>4</xdr:col>
                    <xdr:colOff>114300</xdr:colOff>
                    <xdr:row>134</xdr:row>
                    <xdr:rowOff>22860</xdr:rowOff>
                  </from>
                  <to>
                    <xdr:col>4</xdr:col>
                    <xdr:colOff>1348740</xdr:colOff>
                    <xdr:row>134</xdr:row>
                    <xdr:rowOff>312420</xdr:rowOff>
                  </to>
                </anchor>
              </controlPr>
            </control>
          </mc:Choice>
        </mc:AlternateContent>
        <mc:AlternateContent xmlns:mc="http://schemas.openxmlformats.org/markup-compatibility/2006">
          <mc:Choice Requires="x14">
            <control shapeId="4536" r:id="rId443" name="Check Box 440">
              <controlPr defaultSize="0" autoFill="0" autoLine="0" autoPict="0">
                <anchor moveWithCells="1">
                  <from>
                    <xdr:col>4</xdr:col>
                    <xdr:colOff>114300</xdr:colOff>
                    <xdr:row>134</xdr:row>
                    <xdr:rowOff>243840</xdr:rowOff>
                  </from>
                  <to>
                    <xdr:col>4</xdr:col>
                    <xdr:colOff>1432560</xdr:colOff>
                    <xdr:row>134</xdr:row>
                    <xdr:rowOff>548640</xdr:rowOff>
                  </to>
                </anchor>
              </controlPr>
            </control>
          </mc:Choice>
        </mc:AlternateContent>
        <mc:AlternateContent xmlns:mc="http://schemas.openxmlformats.org/markup-compatibility/2006">
          <mc:Choice Requires="x14">
            <control shapeId="4537" r:id="rId444" name="Check Box 441">
              <controlPr defaultSize="0" autoFill="0" autoLine="0" autoPict="0">
                <anchor moveWithCells="1">
                  <from>
                    <xdr:col>4</xdr:col>
                    <xdr:colOff>1706880</xdr:colOff>
                    <xdr:row>134</xdr:row>
                    <xdr:rowOff>30480</xdr:rowOff>
                  </from>
                  <to>
                    <xdr:col>4</xdr:col>
                    <xdr:colOff>2567940</xdr:colOff>
                    <xdr:row>134</xdr:row>
                    <xdr:rowOff>312420</xdr:rowOff>
                  </to>
                </anchor>
              </controlPr>
            </control>
          </mc:Choice>
        </mc:AlternateContent>
        <mc:AlternateContent xmlns:mc="http://schemas.openxmlformats.org/markup-compatibility/2006">
          <mc:Choice Requires="x14">
            <control shapeId="4538" r:id="rId445" name="Check Box 442">
              <controlPr defaultSize="0" autoFill="0" autoLine="0" autoPict="0">
                <anchor moveWithCells="1">
                  <from>
                    <xdr:col>4</xdr:col>
                    <xdr:colOff>1691640</xdr:colOff>
                    <xdr:row>134</xdr:row>
                    <xdr:rowOff>243840</xdr:rowOff>
                  </from>
                  <to>
                    <xdr:col>4</xdr:col>
                    <xdr:colOff>2491740</xdr:colOff>
                    <xdr:row>134</xdr:row>
                    <xdr:rowOff>548640</xdr:rowOff>
                  </to>
                </anchor>
              </controlPr>
            </control>
          </mc:Choice>
        </mc:AlternateContent>
        <mc:AlternateContent xmlns:mc="http://schemas.openxmlformats.org/markup-compatibility/2006">
          <mc:Choice Requires="x14">
            <control shapeId="4539" r:id="rId446" name="Check Box 443">
              <controlPr defaultSize="0" autoFill="0" autoLine="0" autoPict="0">
                <anchor moveWithCells="1">
                  <from>
                    <xdr:col>4</xdr:col>
                    <xdr:colOff>114300</xdr:colOff>
                    <xdr:row>135</xdr:row>
                    <xdr:rowOff>22860</xdr:rowOff>
                  </from>
                  <to>
                    <xdr:col>4</xdr:col>
                    <xdr:colOff>1348740</xdr:colOff>
                    <xdr:row>135</xdr:row>
                    <xdr:rowOff>312420</xdr:rowOff>
                  </to>
                </anchor>
              </controlPr>
            </control>
          </mc:Choice>
        </mc:AlternateContent>
        <mc:AlternateContent xmlns:mc="http://schemas.openxmlformats.org/markup-compatibility/2006">
          <mc:Choice Requires="x14">
            <control shapeId="4540" r:id="rId447" name="Check Box 444">
              <controlPr defaultSize="0" autoFill="0" autoLine="0" autoPict="0">
                <anchor moveWithCells="1">
                  <from>
                    <xdr:col>4</xdr:col>
                    <xdr:colOff>114300</xdr:colOff>
                    <xdr:row>135</xdr:row>
                    <xdr:rowOff>243840</xdr:rowOff>
                  </from>
                  <to>
                    <xdr:col>4</xdr:col>
                    <xdr:colOff>1432560</xdr:colOff>
                    <xdr:row>135</xdr:row>
                    <xdr:rowOff>548640</xdr:rowOff>
                  </to>
                </anchor>
              </controlPr>
            </control>
          </mc:Choice>
        </mc:AlternateContent>
        <mc:AlternateContent xmlns:mc="http://schemas.openxmlformats.org/markup-compatibility/2006">
          <mc:Choice Requires="x14">
            <control shapeId="4541" r:id="rId448" name="Check Box 445">
              <controlPr defaultSize="0" autoFill="0" autoLine="0" autoPict="0">
                <anchor moveWithCells="1">
                  <from>
                    <xdr:col>4</xdr:col>
                    <xdr:colOff>1706880</xdr:colOff>
                    <xdr:row>135</xdr:row>
                    <xdr:rowOff>30480</xdr:rowOff>
                  </from>
                  <to>
                    <xdr:col>4</xdr:col>
                    <xdr:colOff>2567940</xdr:colOff>
                    <xdr:row>135</xdr:row>
                    <xdr:rowOff>312420</xdr:rowOff>
                  </to>
                </anchor>
              </controlPr>
            </control>
          </mc:Choice>
        </mc:AlternateContent>
        <mc:AlternateContent xmlns:mc="http://schemas.openxmlformats.org/markup-compatibility/2006">
          <mc:Choice Requires="x14">
            <control shapeId="4542" r:id="rId449" name="Check Box 446">
              <controlPr defaultSize="0" autoFill="0" autoLine="0" autoPict="0">
                <anchor moveWithCells="1">
                  <from>
                    <xdr:col>4</xdr:col>
                    <xdr:colOff>1691640</xdr:colOff>
                    <xdr:row>135</xdr:row>
                    <xdr:rowOff>243840</xdr:rowOff>
                  </from>
                  <to>
                    <xdr:col>4</xdr:col>
                    <xdr:colOff>2491740</xdr:colOff>
                    <xdr:row>135</xdr:row>
                    <xdr:rowOff>548640</xdr:rowOff>
                  </to>
                </anchor>
              </controlPr>
            </control>
          </mc:Choice>
        </mc:AlternateContent>
        <mc:AlternateContent xmlns:mc="http://schemas.openxmlformats.org/markup-compatibility/2006">
          <mc:Choice Requires="x14">
            <control shapeId="4543" r:id="rId450" name="Check Box 447">
              <controlPr defaultSize="0" autoFill="0" autoLine="0" autoPict="0">
                <anchor moveWithCells="1">
                  <from>
                    <xdr:col>4</xdr:col>
                    <xdr:colOff>114300</xdr:colOff>
                    <xdr:row>136</xdr:row>
                    <xdr:rowOff>22860</xdr:rowOff>
                  </from>
                  <to>
                    <xdr:col>4</xdr:col>
                    <xdr:colOff>1348740</xdr:colOff>
                    <xdr:row>136</xdr:row>
                    <xdr:rowOff>312420</xdr:rowOff>
                  </to>
                </anchor>
              </controlPr>
            </control>
          </mc:Choice>
        </mc:AlternateContent>
        <mc:AlternateContent xmlns:mc="http://schemas.openxmlformats.org/markup-compatibility/2006">
          <mc:Choice Requires="x14">
            <control shapeId="4544" r:id="rId451" name="Check Box 448">
              <controlPr defaultSize="0" autoFill="0" autoLine="0" autoPict="0">
                <anchor moveWithCells="1">
                  <from>
                    <xdr:col>4</xdr:col>
                    <xdr:colOff>114300</xdr:colOff>
                    <xdr:row>136</xdr:row>
                    <xdr:rowOff>243840</xdr:rowOff>
                  </from>
                  <to>
                    <xdr:col>4</xdr:col>
                    <xdr:colOff>1432560</xdr:colOff>
                    <xdr:row>136</xdr:row>
                    <xdr:rowOff>548640</xdr:rowOff>
                  </to>
                </anchor>
              </controlPr>
            </control>
          </mc:Choice>
        </mc:AlternateContent>
        <mc:AlternateContent xmlns:mc="http://schemas.openxmlformats.org/markup-compatibility/2006">
          <mc:Choice Requires="x14">
            <control shapeId="4545" r:id="rId452" name="Check Box 449">
              <controlPr defaultSize="0" autoFill="0" autoLine="0" autoPict="0">
                <anchor moveWithCells="1">
                  <from>
                    <xdr:col>4</xdr:col>
                    <xdr:colOff>1706880</xdr:colOff>
                    <xdr:row>136</xdr:row>
                    <xdr:rowOff>30480</xdr:rowOff>
                  </from>
                  <to>
                    <xdr:col>4</xdr:col>
                    <xdr:colOff>2567940</xdr:colOff>
                    <xdr:row>136</xdr:row>
                    <xdr:rowOff>312420</xdr:rowOff>
                  </to>
                </anchor>
              </controlPr>
            </control>
          </mc:Choice>
        </mc:AlternateContent>
        <mc:AlternateContent xmlns:mc="http://schemas.openxmlformats.org/markup-compatibility/2006">
          <mc:Choice Requires="x14">
            <control shapeId="4546" r:id="rId453" name="Check Box 450">
              <controlPr defaultSize="0" autoFill="0" autoLine="0" autoPict="0">
                <anchor moveWithCells="1">
                  <from>
                    <xdr:col>4</xdr:col>
                    <xdr:colOff>1691640</xdr:colOff>
                    <xdr:row>136</xdr:row>
                    <xdr:rowOff>243840</xdr:rowOff>
                  </from>
                  <to>
                    <xdr:col>4</xdr:col>
                    <xdr:colOff>2491740</xdr:colOff>
                    <xdr:row>136</xdr:row>
                    <xdr:rowOff>548640</xdr:rowOff>
                  </to>
                </anchor>
              </controlPr>
            </control>
          </mc:Choice>
        </mc:AlternateContent>
        <mc:AlternateContent xmlns:mc="http://schemas.openxmlformats.org/markup-compatibility/2006">
          <mc:Choice Requires="x14">
            <control shapeId="4547" r:id="rId454" name="Check Box 451">
              <controlPr defaultSize="0" autoFill="0" autoLine="0" autoPict="0">
                <anchor moveWithCells="1">
                  <from>
                    <xdr:col>4</xdr:col>
                    <xdr:colOff>114300</xdr:colOff>
                    <xdr:row>137</xdr:row>
                    <xdr:rowOff>22860</xdr:rowOff>
                  </from>
                  <to>
                    <xdr:col>4</xdr:col>
                    <xdr:colOff>1348740</xdr:colOff>
                    <xdr:row>137</xdr:row>
                    <xdr:rowOff>312420</xdr:rowOff>
                  </to>
                </anchor>
              </controlPr>
            </control>
          </mc:Choice>
        </mc:AlternateContent>
        <mc:AlternateContent xmlns:mc="http://schemas.openxmlformats.org/markup-compatibility/2006">
          <mc:Choice Requires="x14">
            <control shapeId="4548" r:id="rId455" name="Check Box 452">
              <controlPr defaultSize="0" autoFill="0" autoLine="0" autoPict="0">
                <anchor moveWithCells="1">
                  <from>
                    <xdr:col>4</xdr:col>
                    <xdr:colOff>114300</xdr:colOff>
                    <xdr:row>137</xdr:row>
                    <xdr:rowOff>243840</xdr:rowOff>
                  </from>
                  <to>
                    <xdr:col>4</xdr:col>
                    <xdr:colOff>1432560</xdr:colOff>
                    <xdr:row>137</xdr:row>
                    <xdr:rowOff>548640</xdr:rowOff>
                  </to>
                </anchor>
              </controlPr>
            </control>
          </mc:Choice>
        </mc:AlternateContent>
        <mc:AlternateContent xmlns:mc="http://schemas.openxmlformats.org/markup-compatibility/2006">
          <mc:Choice Requires="x14">
            <control shapeId="4549" r:id="rId456" name="Check Box 453">
              <controlPr defaultSize="0" autoFill="0" autoLine="0" autoPict="0">
                <anchor moveWithCells="1">
                  <from>
                    <xdr:col>4</xdr:col>
                    <xdr:colOff>1706880</xdr:colOff>
                    <xdr:row>137</xdr:row>
                    <xdr:rowOff>30480</xdr:rowOff>
                  </from>
                  <to>
                    <xdr:col>4</xdr:col>
                    <xdr:colOff>2567940</xdr:colOff>
                    <xdr:row>137</xdr:row>
                    <xdr:rowOff>312420</xdr:rowOff>
                  </to>
                </anchor>
              </controlPr>
            </control>
          </mc:Choice>
        </mc:AlternateContent>
        <mc:AlternateContent xmlns:mc="http://schemas.openxmlformats.org/markup-compatibility/2006">
          <mc:Choice Requires="x14">
            <control shapeId="4550" r:id="rId457" name="Check Box 454">
              <controlPr defaultSize="0" autoFill="0" autoLine="0" autoPict="0">
                <anchor moveWithCells="1">
                  <from>
                    <xdr:col>4</xdr:col>
                    <xdr:colOff>1691640</xdr:colOff>
                    <xdr:row>137</xdr:row>
                    <xdr:rowOff>243840</xdr:rowOff>
                  </from>
                  <to>
                    <xdr:col>4</xdr:col>
                    <xdr:colOff>2491740</xdr:colOff>
                    <xdr:row>137</xdr:row>
                    <xdr:rowOff>548640</xdr:rowOff>
                  </to>
                </anchor>
              </controlPr>
            </control>
          </mc:Choice>
        </mc:AlternateContent>
        <mc:AlternateContent xmlns:mc="http://schemas.openxmlformats.org/markup-compatibility/2006">
          <mc:Choice Requires="x14">
            <control shapeId="4551" r:id="rId458" name="Check Box 455">
              <controlPr defaultSize="0" autoFill="0" autoLine="0" autoPict="0">
                <anchor moveWithCells="1">
                  <from>
                    <xdr:col>4</xdr:col>
                    <xdr:colOff>114300</xdr:colOff>
                    <xdr:row>138</xdr:row>
                    <xdr:rowOff>22860</xdr:rowOff>
                  </from>
                  <to>
                    <xdr:col>4</xdr:col>
                    <xdr:colOff>1348740</xdr:colOff>
                    <xdr:row>138</xdr:row>
                    <xdr:rowOff>312420</xdr:rowOff>
                  </to>
                </anchor>
              </controlPr>
            </control>
          </mc:Choice>
        </mc:AlternateContent>
        <mc:AlternateContent xmlns:mc="http://schemas.openxmlformats.org/markup-compatibility/2006">
          <mc:Choice Requires="x14">
            <control shapeId="4552" r:id="rId459" name="Check Box 456">
              <controlPr defaultSize="0" autoFill="0" autoLine="0" autoPict="0">
                <anchor moveWithCells="1">
                  <from>
                    <xdr:col>4</xdr:col>
                    <xdr:colOff>114300</xdr:colOff>
                    <xdr:row>138</xdr:row>
                    <xdr:rowOff>243840</xdr:rowOff>
                  </from>
                  <to>
                    <xdr:col>4</xdr:col>
                    <xdr:colOff>1432560</xdr:colOff>
                    <xdr:row>138</xdr:row>
                    <xdr:rowOff>548640</xdr:rowOff>
                  </to>
                </anchor>
              </controlPr>
            </control>
          </mc:Choice>
        </mc:AlternateContent>
        <mc:AlternateContent xmlns:mc="http://schemas.openxmlformats.org/markup-compatibility/2006">
          <mc:Choice Requires="x14">
            <control shapeId="4553" r:id="rId460" name="Check Box 457">
              <controlPr defaultSize="0" autoFill="0" autoLine="0" autoPict="0">
                <anchor moveWithCells="1">
                  <from>
                    <xdr:col>4</xdr:col>
                    <xdr:colOff>1706880</xdr:colOff>
                    <xdr:row>138</xdr:row>
                    <xdr:rowOff>30480</xdr:rowOff>
                  </from>
                  <to>
                    <xdr:col>4</xdr:col>
                    <xdr:colOff>2567940</xdr:colOff>
                    <xdr:row>138</xdr:row>
                    <xdr:rowOff>312420</xdr:rowOff>
                  </to>
                </anchor>
              </controlPr>
            </control>
          </mc:Choice>
        </mc:AlternateContent>
        <mc:AlternateContent xmlns:mc="http://schemas.openxmlformats.org/markup-compatibility/2006">
          <mc:Choice Requires="x14">
            <control shapeId="4554" r:id="rId461" name="Check Box 458">
              <controlPr defaultSize="0" autoFill="0" autoLine="0" autoPict="0">
                <anchor moveWithCells="1">
                  <from>
                    <xdr:col>4</xdr:col>
                    <xdr:colOff>1691640</xdr:colOff>
                    <xdr:row>138</xdr:row>
                    <xdr:rowOff>243840</xdr:rowOff>
                  </from>
                  <to>
                    <xdr:col>4</xdr:col>
                    <xdr:colOff>2491740</xdr:colOff>
                    <xdr:row>138</xdr:row>
                    <xdr:rowOff>548640</xdr:rowOff>
                  </to>
                </anchor>
              </controlPr>
            </control>
          </mc:Choice>
        </mc:AlternateContent>
        <mc:AlternateContent xmlns:mc="http://schemas.openxmlformats.org/markup-compatibility/2006">
          <mc:Choice Requires="x14">
            <control shapeId="4555" r:id="rId462" name="Check Box 459">
              <controlPr defaultSize="0" autoFill="0" autoLine="0" autoPict="0">
                <anchor moveWithCells="1">
                  <from>
                    <xdr:col>4</xdr:col>
                    <xdr:colOff>114300</xdr:colOff>
                    <xdr:row>139</xdr:row>
                    <xdr:rowOff>22860</xdr:rowOff>
                  </from>
                  <to>
                    <xdr:col>4</xdr:col>
                    <xdr:colOff>1348740</xdr:colOff>
                    <xdr:row>139</xdr:row>
                    <xdr:rowOff>312420</xdr:rowOff>
                  </to>
                </anchor>
              </controlPr>
            </control>
          </mc:Choice>
        </mc:AlternateContent>
        <mc:AlternateContent xmlns:mc="http://schemas.openxmlformats.org/markup-compatibility/2006">
          <mc:Choice Requires="x14">
            <control shapeId="4556" r:id="rId463" name="Check Box 460">
              <controlPr defaultSize="0" autoFill="0" autoLine="0" autoPict="0">
                <anchor moveWithCells="1">
                  <from>
                    <xdr:col>4</xdr:col>
                    <xdr:colOff>114300</xdr:colOff>
                    <xdr:row>139</xdr:row>
                    <xdr:rowOff>243840</xdr:rowOff>
                  </from>
                  <to>
                    <xdr:col>4</xdr:col>
                    <xdr:colOff>1432560</xdr:colOff>
                    <xdr:row>139</xdr:row>
                    <xdr:rowOff>548640</xdr:rowOff>
                  </to>
                </anchor>
              </controlPr>
            </control>
          </mc:Choice>
        </mc:AlternateContent>
        <mc:AlternateContent xmlns:mc="http://schemas.openxmlformats.org/markup-compatibility/2006">
          <mc:Choice Requires="x14">
            <control shapeId="4557" r:id="rId464" name="Check Box 461">
              <controlPr defaultSize="0" autoFill="0" autoLine="0" autoPict="0">
                <anchor moveWithCells="1">
                  <from>
                    <xdr:col>4</xdr:col>
                    <xdr:colOff>1706880</xdr:colOff>
                    <xdr:row>139</xdr:row>
                    <xdr:rowOff>30480</xdr:rowOff>
                  </from>
                  <to>
                    <xdr:col>4</xdr:col>
                    <xdr:colOff>2567940</xdr:colOff>
                    <xdr:row>139</xdr:row>
                    <xdr:rowOff>312420</xdr:rowOff>
                  </to>
                </anchor>
              </controlPr>
            </control>
          </mc:Choice>
        </mc:AlternateContent>
        <mc:AlternateContent xmlns:mc="http://schemas.openxmlformats.org/markup-compatibility/2006">
          <mc:Choice Requires="x14">
            <control shapeId="4558" r:id="rId465" name="Check Box 462">
              <controlPr defaultSize="0" autoFill="0" autoLine="0" autoPict="0">
                <anchor moveWithCells="1">
                  <from>
                    <xdr:col>4</xdr:col>
                    <xdr:colOff>1691640</xdr:colOff>
                    <xdr:row>139</xdr:row>
                    <xdr:rowOff>243840</xdr:rowOff>
                  </from>
                  <to>
                    <xdr:col>4</xdr:col>
                    <xdr:colOff>2491740</xdr:colOff>
                    <xdr:row>139</xdr:row>
                    <xdr:rowOff>548640</xdr:rowOff>
                  </to>
                </anchor>
              </controlPr>
            </control>
          </mc:Choice>
        </mc:AlternateContent>
        <mc:AlternateContent xmlns:mc="http://schemas.openxmlformats.org/markup-compatibility/2006">
          <mc:Choice Requires="x14">
            <control shapeId="4559" r:id="rId466" name="Check Box 463">
              <controlPr defaultSize="0" autoFill="0" autoLine="0" autoPict="0">
                <anchor moveWithCells="1">
                  <from>
                    <xdr:col>4</xdr:col>
                    <xdr:colOff>114300</xdr:colOff>
                    <xdr:row>140</xdr:row>
                    <xdr:rowOff>22860</xdr:rowOff>
                  </from>
                  <to>
                    <xdr:col>4</xdr:col>
                    <xdr:colOff>1348740</xdr:colOff>
                    <xdr:row>140</xdr:row>
                    <xdr:rowOff>312420</xdr:rowOff>
                  </to>
                </anchor>
              </controlPr>
            </control>
          </mc:Choice>
        </mc:AlternateContent>
        <mc:AlternateContent xmlns:mc="http://schemas.openxmlformats.org/markup-compatibility/2006">
          <mc:Choice Requires="x14">
            <control shapeId="4560" r:id="rId467" name="Check Box 464">
              <controlPr defaultSize="0" autoFill="0" autoLine="0" autoPict="0">
                <anchor moveWithCells="1">
                  <from>
                    <xdr:col>4</xdr:col>
                    <xdr:colOff>114300</xdr:colOff>
                    <xdr:row>140</xdr:row>
                    <xdr:rowOff>243840</xdr:rowOff>
                  </from>
                  <to>
                    <xdr:col>4</xdr:col>
                    <xdr:colOff>1432560</xdr:colOff>
                    <xdr:row>140</xdr:row>
                    <xdr:rowOff>548640</xdr:rowOff>
                  </to>
                </anchor>
              </controlPr>
            </control>
          </mc:Choice>
        </mc:AlternateContent>
        <mc:AlternateContent xmlns:mc="http://schemas.openxmlformats.org/markup-compatibility/2006">
          <mc:Choice Requires="x14">
            <control shapeId="4561" r:id="rId468" name="Check Box 465">
              <controlPr defaultSize="0" autoFill="0" autoLine="0" autoPict="0">
                <anchor moveWithCells="1">
                  <from>
                    <xdr:col>4</xdr:col>
                    <xdr:colOff>1706880</xdr:colOff>
                    <xdr:row>140</xdr:row>
                    <xdr:rowOff>30480</xdr:rowOff>
                  </from>
                  <to>
                    <xdr:col>4</xdr:col>
                    <xdr:colOff>2567940</xdr:colOff>
                    <xdr:row>140</xdr:row>
                    <xdr:rowOff>312420</xdr:rowOff>
                  </to>
                </anchor>
              </controlPr>
            </control>
          </mc:Choice>
        </mc:AlternateContent>
        <mc:AlternateContent xmlns:mc="http://schemas.openxmlformats.org/markup-compatibility/2006">
          <mc:Choice Requires="x14">
            <control shapeId="4562" r:id="rId469" name="Check Box 466">
              <controlPr defaultSize="0" autoFill="0" autoLine="0" autoPict="0">
                <anchor moveWithCells="1">
                  <from>
                    <xdr:col>4</xdr:col>
                    <xdr:colOff>1691640</xdr:colOff>
                    <xdr:row>140</xdr:row>
                    <xdr:rowOff>243840</xdr:rowOff>
                  </from>
                  <to>
                    <xdr:col>4</xdr:col>
                    <xdr:colOff>2491740</xdr:colOff>
                    <xdr:row>140</xdr:row>
                    <xdr:rowOff>548640</xdr:rowOff>
                  </to>
                </anchor>
              </controlPr>
            </control>
          </mc:Choice>
        </mc:AlternateContent>
        <mc:AlternateContent xmlns:mc="http://schemas.openxmlformats.org/markup-compatibility/2006">
          <mc:Choice Requires="x14">
            <control shapeId="4563" r:id="rId470" name="Check Box 467">
              <controlPr defaultSize="0" autoFill="0" autoLine="0" autoPict="0">
                <anchor moveWithCells="1">
                  <from>
                    <xdr:col>4</xdr:col>
                    <xdr:colOff>114300</xdr:colOff>
                    <xdr:row>141</xdr:row>
                    <xdr:rowOff>22860</xdr:rowOff>
                  </from>
                  <to>
                    <xdr:col>4</xdr:col>
                    <xdr:colOff>1348740</xdr:colOff>
                    <xdr:row>141</xdr:row>
                    <xdr:rowOff>312420</xdr:rowOff>
                  </to>
                </anchor>
              </controlPr>
            </control>
          </mc:Choice>
        </mc:AlternateContent>
        <mc:AlternateContent xmlns:mc="http://schemas.openxmlformats.org/markup-compatibility/2006">
          <mc:Choice Requires="x14">
            <control shapeId="4564" r:id="rId471" name="Check Box 468">
              <controlPr defaultSize="0" autoFill="0" autoLine="0" autoPict="0">
                <anchor moveWithCells="1">
                  <from>
                    <xdr:col>4</xdr:col>
                    <xdr:colOff>114300</xdr:colOff>
                    <xdr:row>141</xdr:row>
                    <xdr:rowOff>243840</xdr:rowOff>
                  </from>
                  <to>
                    <xdr:col>4</xdr:col>
                    <xdr:colOff>1432560</xdr:colOff>
                    <xdr:row>141</xdr:row>
                    <xdr:rowOff>548640</xdr:rowOff>
                  </to>
                </anchor>
              </controlPr>
            </control>
          </mc:Choice>
        </mc:AlternateContent>
        <mc:AlternateContent xmlns:mc="http://schemas.openxmlformats.org/markup-compatibility/2006">
          <mc:Choice Requires="x14">
            <control shapeId="4565" r:id="rId472" name="Check Box 469">
              <controlPr defaultSize="0" autoFill="0" autoLine="0" autoPict="0">
                <anchor moveWithCells="1">
                  <from>
                    <xdr:col>4</xdr:col>
                    <xdr:colOff>1706880</xdr:colOff>
                    <xdr:row>141</xdr:row>
                    <xdr:rowOff>30480</xdr:rowOff>
                  </from>
                  <to>
                    <xdr:col>4</xdr:col>
                    <xdr:colOff>2567940</xdr:colOff>
                    <xdr:row>141</xdr:row>
                    <xdr:rowOff>312420</xdr:rowOff>
                  </to>
                </anchor>
              </controlPr>
            </control>
          </mc:Choice>
        </mc:AlternateContent>
        <mc:AlternateContent xmlns:mc="http://schemas.openxmlformats.org/markup-compatibility/2006">
          <mc:Choice Requires="x14">
            <control shapeId="4566" r:id="rId473" name="Check Box 470">
              <controlPr defaultSize="0" autoFill="0" autoLine="0" autoPict="0">
                <anchor moveWithCells="1">
                  <from>
                    <xdr:col>4</xdr:col>
                    <xdr:colOff>1691640</xdr:colOff>
                    <xdr:row>141</xdr:row>
                    <xdr:rowOff>243840</xdr:rowOff>
                  </from>
                  <to>
                    <xdr:col>4</xdr:col>
                    <xdr:colOff>2491740</xdr:colOff>
                    <xdr:row>141</xdr:row>
                    <xdr:rowOff>548640</xdr:rowOff>
                  </to>
                </anchor>
              </controlPr>
            </control>
          </mc:Choice>
        </mc:AlternateContent>
        <mc:AlternateContent xmlns:mc="http://schemas.openxmlformats.org/markup-compatibility/2006">
          <mc:Choice Requires="x14">
            <control shapeId="4567" r:id="rId474" name="Check Box 471">
              <controlPr defaultSize="0" autoFill="0" autoLine="0" autoPict="0">
                <anchor moveWithCells="1">
                  <from>
                    <xdr:col>4</xdr:col>
                    <xdr:colOff>114300</xdr:colOff>
                    <xdr:row>142</xdr:row>
                    <xdr:rowOff>22860</xdr:rowOff>
                  </from>
                  <to>
                    <xdr:col>4</xdr:col>
                    <xdr:colOff>1348740</xdr:colOff>
                    <xdr:row>142</xdr:row>
                    <xdr:rowOff>312420</xdr:rowOff>
                  </to>
                </anchor>
              </controlPr>
            </control>
          </mc:Choice>
        </mc:AlternateContent>
        <mc:AlternateContent xmlns:mc="http://schemas.openxmlformats.org/markup-compatibility/2006">
          <mc:Choice Requires="x14">
            <control shapeId="4568" r:id="rId475" name="Check Box 472">
              <controlPr defaultSize="0" autoFill="0" autoLine="0" autoPict="0">
                <anchor moveWithCells="1">
                  <from>
                    <xdr:col>4</xdr:col>
                    <xdr:colOff>114300</xdr:colOff>
                    <xdr:row>142</xdr:row>
                    <xdr:rowOff>243840</xdr:rowOff>
                  </from>
                  <to>
                    <xdr:col>4</xdr:col>
                    <xdr:colOff>1432560</xdr:colOff>
                    <xdr:row>142</xdr:row>
                    <xdr:rowOff>548640</xdr:rowOff>
                  </to>
                </anchor>
              </controlPr>
            </control>
          </mc:Choice>
        </mc:AlternateContent>
        <mc:AlternateContent xmlns:mc="http://schemas.openxmlformats.org/markup-compatibility/2006">
          <mc:Choice Requires="x14">
            <control shapeId="4569" r:id="rId476" name="Check Box 473">
              <controlPr defaultSize="0" autoFill="0" autoLine="0" autoPict="0">
                <anchor moveWithCells="1">
                  <from>
                    <xdr:col>4</xdr:col>
                    <xdr:colOff>1706880</xdr:colOff>
                    <xdr:row>142</xdr:row>
                    <xdr:rowOff>30480</xdr:rowOff>
                  </from>
                  <to>
                    <xdr:col>4</xdr:col>
                    <xdr:colOff>2567940</xdr:colOff>
                    <xdr:row>142</xdr:row>
                    <xdr:rowOff>312420</xdr:rowOff>
                  </to>
                </anchor>
              </controlPr>
            </control>
          </mc:Choice>
        </mc:AlternateContent>
        <mc:AlternateContent xmlns:mc="http://schemas.openxmlformats.org/markup-compatibility/2006">
          <mc:Choice Requires="x14">
            <control shapeId="4570" r:id="rId477" name="Check Box 474">
              <controlPr defaultSize="0" autoFill="0" autoLine="0" autoPict="0">
                <anchor moveWithCells="1">
                  <from>
                    <xdr:col>4</xdr:col>
                    <xdr:colOff>1691640</xdr:colOff>
                    <xdr:row>142</xdr:row>
                    <xdr:rowOff>243840</xdr:rowOff>
                  </from>
                  <to>
                    <xdr:col>4</xdr:col>
                    <xdr:colOff>2491740</xdr:colOff>
                    <xdr:row>142</xdr:row>
                    <xdr:rowOff>548640</xdr:rowOff>
                  </to>
                </anchor>
              </controlPr>
            </control>
          </mc:Choice>
        </mc:AlternateContent>
        <mc:AlternateContent xmlns:mc="http://schemas.openxmlformats.org/markup-compatibility/2006">
          <mc:Choice Requires="x14">
            <control shapeId="4571" r:id="rId478" name="Check Box 475">
              <controlPr defaultSize="0" autoFill="0" autoLine="0" autoPict="0">
                <anchor moveWithCells="1">
                  <from>
                    <xdr:col>4</xdr:col>
                    <xdr:colOff>114300</xdr:colOff>
                    <xdr:row>143</xdr:row>
                    <xdr:rowOff>22860</xdr:rowOff>
                  </from>
                  <to>
                    <xdr:col>4</xdr:col>
                    <xdr:colOff>1348740</xdr:colOff>
                    <xdr:row>143</xdr:row>
                    <xdr:rowOff>312420</xdr:rowOff>
                  </to>
                </anchor>
              </controlPr>
            </control>
          </mc:Choice>
        </mc:AlternateContent>
        <mc:AlternateContent xmlns:mc="http://schemas.openxmlformats.org/markup-compatibility/2006">
          <mc:Choice Requires="x14">
            <control shapeId="4572" r:id="rId479" name="Check Box 476">
              <controlPr defaultSize="0" autoFill="0" autoLine="0" autoPict="0">
                <anchor moveWithCells="1">
                  <from>
                    <xdr:col>4</xdr:col>
                    <xdr:colOff>114300</xdr:colOff>
                    <xdr:row>143</xdr:row>
                    <xdr:rowOff>243840</xdr:rowOff>
                  </from>
                  <to>
                    <xdr:col>4</xdr:col>
                    <xdr:colOff>1432560</xdr:colOff>
                    <xdr:row>143</xdr:row>
                    <xdr:rowOff>548640</xdr:rowOff>
                  </to>
                </anchor>
              </controlPr>
            </control>
          </mc:Choice>
        </mc:AlternateContent>
        <mc:AlternateContent xmlns:mc="http://schemas.openxmlformats.org/markup-compatibility/2006">
          <mc:Choice Requires="x14">
            <control shapeId="4573" r:id="rId480" name="Check Box 477">
              <controlPr defaultSize="0" autoFill="0" autoLine="0" autoPict="0">
                <anchor moveWithCells="1">
                  <from>
                    <xdr:col>4</xdr:col>
                    <xdr:colOff>1706880</xdr:colOff>
                    <xdr:row>143</xdr:row>
                    <xdr:rowOff>30480</xdr:rowOff>
                  </from>
                  <to>
                    <xdr:col>4</xdr:col>
                    <xdr:colOff>2567940</xdr:colOff>
                    <xdr:row>143</xdr:row>
                    <xdr:rowOff>312420</xdr:rowOff>
                  </to>
                </anchor>
              </controlPr>
            </control>
          </mc:Choice>
        </mc:AlternateContent>
        <mc:AlternateContent xmlns:mc="http://schemas.openxmlformats.org/markup-compatibility/2006">
          <mc:Choice Requires="x14">
            <control shapeId="4574" r:id="rId481" name="Check Box 478">
              <controlPr defaultSize="0" autoFill="0" autoLine="0" autoPict="0">
                <anchor moveWithCells="1">
                  <from>
                    <xdr:col>4</xdr:col>
                    <xdr:colOff>1691640</xdr:colOff>
                    <xdr:row>143</xdr:row>
                    <xdr:rowOff>243840</xdr:rowOff>
                  </from>
                  <to>
                    <xdr:col>4</xdr:col>
                    <xdr:colOff>2491740</xdr:colOff>
                    <xdr:row>143</xdr:row>
                    <xdr:rowOff>548640</xdr:rowOff>
                  </to>
                </anchor>
              </controlPr>
            </control>
          </mc:Choice>
        </mc:AlternateContent>
        <mc:AlternateContent xmlns:mc="http://schemas.openxmlformats.org/markup-compatibility/2006">
          <mc:Choice Requires="x14">
            <control shapeId="4575" r:id="rId482" name="Check Box 479">
              <controlPr defaultSize="0" autoFill="0" autoLine="0" autoPict="0">
                <anchor moveWithCells="1">
                  <from>
                    <xdr:col>4</xdr:col>
                    <xdr:colOff>114300</xdr:colOff>
                    <xdr:row>144</xdr:row>
                    <xdr:rowOff>22860</xdr:rowOff>
                  </from>
                  <to>
                    <xdr:col>4</xdr:col>
                    <xdr:colOff>1348740</xdr:colOff>
                    <xdr:row>144</xdr:row>
                    <xdr:rowOff>312420</xdr:rowOff>
                  </to>
                </anchor>
              </controlPr>
            </control>
          </mc:Choice>
        </mc:AlternateContent>
        <mc:AlternateContent xmlns:mc="http://schemas.openxmlformats.org/markup-compatibility/2006">
          <mc:Choice Requires="x14">
            <control shapeId="4576" r:id="rId483" name="Check Box 480">
              <controlPr defaultSize="0" autoFill="0" autoLine="0" autoPict="0">
                <anchor moveWithCells="1">
                  <from>
                    <xdr:col>4</xdr:col>
                    <xdr:colOff>114300</xdr:colOff>
                    <xdr:row>144</xdr:row>
                    <xdr:rowOff>243840</xdr:rowOff>
                  </from>
                  <to>
                    <xdr:col>4</xdr:col>
                    <xdr:colOff>1432560</xdr:colOff>
                    <xdr:row>144</xdr:row>
                    <xdr:rowOff>548640</xdr:rowOff>
                  </to>
                </anchor>
              </controlPr>
            </control>
          </mc:Choice>
        </mc:AlternateContent>
        <mc:AlternateContent xmlns:mc="http://schemas.openxmlformats.org/markup-compatibility/2006">
          <mc:Choice Requires="x14">
            <control shapeId="4577" r:id="rId484" name="Check Box 481">
              <controlPr defaultSize="0" autoFill="0" autoLine="0" autoPict="0">
                <anchor moveWithCells="1">
                  <from>
                    <xdr:col>4</xdr:col>
                    <xdr:colOff>1706880</xdr:colOff>
                    <xdr:row>144</xdr:row>
                    <xdr:rowOff>30480</xdr:rowOff>
                  </from>
                  <to>
                    <xdr:col>4</xdr:col>
                    <xdr:colOff>2567940</xdr:colOff>
                    <xdr:row>144</xdr:row>
                    <xdr:rowOff>312420</xdr:rowOff>
                  </to>
                </anchor>
              </controlPr>
            </control>
          </mc:Choice>
        </mc:AlternateContent>
        <mc:AlternateContent xmlns:mc="http://schemas.openxmlformats.org/markup-compatibility/2006">
          <mc:Choice Requires="x14">
            <control shapeId="4578" r:id="rId485" name="Check Box 482">
              <controlPr defaultSize="0" autoFill="0" autoLine="0" autoPict="0">
                <anchor moveWithCells="1">
                  <from>
                    <xdr:col>4</xdr:col>
                    <xdr:colOff>1691640</xdr:colOff>
                    <xdr:row>144</xdr:row>
                    <xdr:rowOff>243840</xdr:rowOff>
                  </from>
                  <to>
                    <xdr:col>4</xdr:col>
                    <xdr:colOff>2491740</xdr:colOff>
                    <xdr:row>144</xdr:row>
                    <xdr:rowOff>548640</xdr:rowOff>
                  </to>
                </anchor>
              </controlPr>
            </control>
          </mc:Choice>
        </mc:AlternateContent>
        <mc:AlternateContent xmlns:mc="http://schemas.openxmlformats.org/markup-compatibility/2006">
          <mc:Choice Requires="x14">
            <control shapeId="4579" r:id="rId486" name="Check Box 483">
              <controlPr defaultSize="0" autoFill="0" autoLine="0" autoPict="0">
                <anchor moveWithCells="1">
                  <from>
                    <xdr:col>4</xdr:col>
                    <xdr:colOff>114300</xdr:colOff>
                    <xdr:row>145</xdr:row>
                    <xdr:rowOff>22860</xdr:rowOff>
                  </from>
                  <to>
                    <xdr:col>4</xdr:col>
                    <xdr:colOff>1348740</xdr:colOff>
                    <xdr:row>145</xdr:row>
                    <xdr:rowOff>312420</xdr:rowOff>
                  </to>
                </anchor>
              </controlPr>
            </control>
          </mc:Choice>
        </mc:AlternateContent>
        <mc:AlternateContent xmlns:mc="http://schemas.openxmlformats.org/markup-compatibility/2006">
          <mc:Choice Requires="x14">
            <control shapeId="4580" r:id="rId487" name="Check Box 484">
              <controlPr defaultSize="0" autoFill="0" autoLine="0" autoPict="0">
                <anchor moveWithCells="1">
                  <from>
                    <xdr:col>4</xdr:col>
                    <xdr:colOff>114300</xdr:colOff>
                    <xdr:row>145</xdr:row>
                    <xdr:rowOff>243840</xdr:rowOff>
                  </from>
                  <to>
                    <xdr:col>4</xdr:col>
                    <xdr:colOff>1432560</xdr:colOff>
                    <xdr:row>145</xdr:row>
                    <xdr:rowOff>548640</xdr:rowOff>
                  </to>
                </anchor>
              </controlPr>
            </control>
          </mc:Choice>
        </mc:AlternateContent>
        <mc:AlternateContent xmlns:mc="http://schemas.openxmlformats.org/markup-compatibility/2006">
          <mc:Choice Requires="x14">
            <control shapeId="4581" r:id="rId488" name="Check Box 485">
              <controlPr defaultSize="0" autoFill="0" autoLine="0" autoPict="0">
                <anchor moveWithCells="1">
                  <from>
                    <xdr:col>4</xdr:col>
                    <xdr:colOff>1706880</xdr:colOff>
                    <xdr:row>145</xdr:row>
                    <xdr:rowOff>30480</xdr:rowOff>
                  </from>
                  <to>
                    <xdr:col>4</xdr:col>
                    <xdr:colOff>2567940</xdr:colOff>
                    <xdr:row>145</xdr:row>
                    <xdr:rowOff>312420</xdr:rowOff>
                  </to>
                </anchor>
              </controlPr>
            </control>
          </mc:Choice>
        </mc:AlternateContent>
        <mc:AlternateContent xmlns:mc="http://schemas.openxmlformats.org/markup-compatibility/2006">
          <mc:Choice Requires="x14">
            <control shapeId="4582" r:id="rId489" name="Check Box 486">
              <controlPr defaultSize="0" autoFill="0" autoLine="0" autoPict="0">
                <anchor moveWithCells="1">
                  <from>
                    <xdr:col>4</xdr:col>
                    <xdr:colOff>1691640</xdr:colOff>
                    <xdr:row>145</xdr:row>
                    <xdr:rowOff>243840</xdr:rowOff>
                  </from>
                  <to>
                    <xdr:col>4</xdr:col>
                    <xdr:colOff>2491740</xdr:colOff>
                    <xdr:row>145</xdr:row>
                    <xdr:rowOff>548640</xdr:rowOff>
                  </to>
                </anchor>
              </controlPr>
            </control>
          </mc:Choice>
        </mc:AlternateContent>
        <mc:AlternateContent xmlns:mc="http://schemas.openxmlformats.org/markup-compatibility/2006">
          <mc:Choice Requires="x14">
            <control shapeId="4583" r:id="rId490" name="Check Box 487">
              <controlPr defaultSize="0" autoFill="0" autoLine="0" autoPict="0">
                <anchor moveWithCells="1">
                  <from>
                    <xdr:col>4</xdr:col>
                    <xdr:colOff>114300</xdr:colOff>
                    <xdr:row>146</xdr:row>
                    <xdr:rowOff>22860</xdr:rowOff>
                  </from>
                  <to>
                    <xdr:col>4</xdr:col>
                    <xdr:colOff>1348740</xdr:colOff>
                    <xdr:row>146</xdr:row>
                    <xdr:rowOff>312420</xdr:rowOff>
                  </to>
                </anchor>
              </controlPr>
            </control>
          </mc:Choice>
        </mc:AlternateContent>
        <mc:AlternateContent xmlns:mc="http://schemas.openxmlformats.org/markup-compatibility/2006">
          <mc:Choice Requires="x14">
            <control shapeId="4584" r:id="rId491" name="Check Box 488">
              <controlPr defaultSize="0" autoFill="0" autoLine="0" autoPict="0">
                <anchor moveWithCells="1">
                  <from>
                    <xdr:col>4</xdr:col>
                    <xdr:colOff>114300</xdr:colOff>
                    <xdr:row>146</xdr:row>
                    <xdr:rowOff>243840</xdr:rowOff>
                  </from>
                  <to>
                    <xdr:col>4</xdr:col>
                    <xdr:colOff>1432560</xdr:colOff>
                    <xdr:row>146</xdr:row>
                    <xdr:rowOff>548640</xdr:rowOff>
                  </to>
                </anchor>
              </controlPr>
            </control>
          </mc:Choice>
        </mc:AlternateContent>
        <mc:AlternateContent xmlns:mc="http://schemas.openxmlformats.org/markup-compatibility/2006">
          <mc:Choice Requires="x14">
            <control shapeId="4585" r:id="rId492" name="Check Box 489">
              <controlPr defaultSize="0" autoFill="0" autoLine="0" autoPict="0">
                <anchor moveWithCells="1">
                  <from>
                    <xdr:col>4</xdr:col>
                    <xdr:colOff>1706880</xdr:colOff>
                    <xdr:row>146</xdr:row>
                    <xdr:rowOff>30480</xdr:rowOff>
                  </from>
                  <to>
                    <xdr:col>4</xdr:col>
                    <xdr:colOff>2567940</xdr:colOff>
                    <xdr:row>146</xdr:row>
                    <xdr:rowOff>312420</xdr:rowOff>
                  </to>
                </anchor>
              </controlPr>
            </control>
          </mc:Choice>
        </mc:AlternateContent>
        <mc:AlternateContent xmlns:mc="http://schemas.openxmlformats.org/markup-compatibility/2006">
          <mc:Choice Requires="x14">
            <control shapeId="4586" r:id="rId493" name="Check Box 490">
              <controlPr defaultSize="0" autoFill="0" autoLine="0" autoPict="0">
                <anchor moveWithCells="1">
                  <from>
                    <xdr:col>4</xdr:col>
                    <xdr:colOff>1691640</xdr:colOff>
                    <xdr:row>146</xdr:row>
                    <xdr:rowOff>243840</xdr:rowOff>
                  </from>
                  <to>
                    <xdr:col>4</xdr:col>
                    <xdr:colOff>2491740</xdr:colOff>
                    <xdr:row>146</xdr:row>
                    <xdr:rowOff>548640</xdr:rowOff>
                  </to>
                </anchor>
              </controlPr>
            </control>
          </mc:Choice>
        </mc:AlternateContent>
        <mc:AlternateContent xmlns:mc="http://schemas.openxmlformats.org/markup-compatibility/2006">
          <mc:Choice Requires="x14">
            <control shapeId="4587" r:id="rId494" name="Check Box 491">
              <controlPr defaultSize="0" autoFill="0" autoLine="0" autoPict="0">
                <anchor moveWithCells="1">
                  <from>
                    <xdr:col>4</xdr:col>
                    <xdr:colOff>114300</xdr:colOff>
                    <xdr:row>147</xdr:row>
                    <xdr:rowOff>22860</xdr:rowOff>
                  </from>
                  <to>
                    <xdr:col>4</xdr:col>
                    <xdr:colOff>1348740</xdr:colOff>
                    <xdr:row>147</xdr:row>
                    <xdr:rowOff>312420</xdr:rowOff>
                  </to>
                </anchor>
              </controlPr>
            </control>
          </mc:Choice>
        </mc:AlternateContent>
        <mc:AlternateContent xmlns:mc="http://schemas.openxmlformats.org/markup-compatibility/2006">
          <mc:Choice Requires="x14">
            <control shapeId="4588" r:id="rId495" name="Check Box 492">
              <controlPr defaultSize="0" autoFill="0" autoLine="0" autoPict="0">
                <anchor moveWithCells="1">
                  <from>
                    <xdr:col>4</xdr:col>
                    <xdr:colOff>114300</xdr:colOff>
                    <xdr:row>147</xdr:row>
                    <xdr:rowOff>243840</xdr:rowOff>
                  </from>
                  <to>
                    <xdr:col>4</xdr:col>
                    <xdr:colOff>1432560</xdr:colOff>
                    <xdr:row>147</xdr:row>
                    <xdr:rowOff>548640</xdr:rowOff>
                  </to>
                </anchor>
              </controlPr>
            </control>
          </mc:Choice>
        </mc:AlternateContent>
        <mc:AlternateContent xmlns:mc="http://schemas.openxmlformats.org/markup-compatibility/2006">
          <mc:Choice Requires="x14">
            <control shapeId="4589" r:id="rId496" name="Check Box 493">
              <controlPr defaultSize="0" autoFill="0" autoLine="0" autoPict="0">
                <anchor moveWithCells="1">
                  <from>
                    <xdr:col>4</xdr:col>
                    <xdr:colOff>1706880</xdr:colOff>
                    <xdr:row>147</xdr:row>
                    <xdr:rowOff>30480</xdr:rowOff>
                  </from>
                  <to>
                    <xdr:col>4</xdr:col>
                    <xdr:colOff>2567940</xdr:colOff>
                    <xdr:row>147</xdr:row>
                    <xdr:rowOff>312420</xdr:rowOff>
                  </to>
                </anchor>
              </controlPr>
            </control>
          </mc:Choice>
        </mc:AlternateContent>
        <mc:AlternateContent xmlns:mc="http://schemas.openxmlformats.org/markup-compatibility/2006">
          <mc:Choice Requires="x14">
            <control shapeId="4590" r:id="rId497" name="Check Box 494">
              <controlPr defaultSize="0" autoFill="0" autoLine="0" autoPict="0">
                <anchor moveWithCells="1">
                  <from>
                    <xdr:col>4</xdr:col>
                    <xdr:colOff>1691640</xdr:colOff>
                    <xdr:row>147</xdr:row>
                    <xdr:rowOff>243840</xdr:rowOff>
                  </from>
                  <to>
                    <xdr:col>4</xdr:col>
                    <xdr:colOff>2491740</xdr:colOff>
                    <xdr:row>147</xdr:row>
                    <xdr:rowOff>548640</xdr:rowOff>
                  </to>
                </anchor>
              </controlPr>
            </control>
          </mc:Choice>
        </mc:AlternateContent>
        <mc:AlternateContent xmlns:mc="http://schemas.openxmlformats.org/markup-compatibility/2006">
          <mc:Choice Requires="x14">
            <control shapeId="4591" r:id="rId498" name="Check Box 495">
              <controlPr defaultSize="0" autoFill="0" autoLine="0" autoPict="0">
                <anchor moveWithCells="1">
                  <from>
                    <xdr:col>4</xdr:col>
                    <xdr:colOff>114300</xdr:colOff>
                    <xdr:row>148</xdr:row>
                    <xdr:rowOff>22860</xdr:rowOff>
                  </from>
                  <to>
                    <xdr:col>4</xdr:col>
                    <xdr:colOff>1348740</xdr:colOff>
                    <xdr:row>148</xdr:row>
                    <xdr:rowOff>312420</xdr:rowOff>
                  </to>
                </anchor>
              </controlPr>
            </control>
          </mc:Choice>
        </mc:AlternateContent>
        <mc:AlternateContent xmlns:mc="http://schemas.openxmlformats.org/markup-compatibility/2006">
          <mc:Choice Requires="x14">
            <control shapeId="4592" r:id="rId499" name="Check Box 496">
              <controlPr defaultSize="0" autoFill="0" autoLine="0" autoPict="0">
                <anchor moveWithCells="1">
                  <from>
                    <xdr:col>4</xdr:col>
                    <xdr:colOff>114300</xdr:colOff>
                    <xdr:row>148</xdr:row>
                    <xdr:rowOff>243840</xdr:rowOff>
                  </from>
                  <to>
                    <xdr:col>4</xdr:col>
                    <xdr:colOff>1432560</xdr:colOff>
                    <xdr:row>148</xdr:row>
                    <xdr:rowOff>548640</xdr:rowOff>
                  </to>
                </anchor>
              </controlPr>
            </control>
          </mc:Choice>
        </mc:AlternateContent>
        <mc:AlternateContent xmlns:mc="http://schemas.openxmlformats.org/markup-compatibility/2006">
          <mc:Choice Requires="x14">
            <control shapeId="4593" r:id="rId500" name="Check Box 497">
              <controlPr defaultSize="0" autoFill="0" autoLine="0" autoPict="0">
                <anchor moveWithCells="1">
                  <from>
                    <xdr:col>4</xdr:col>
                    <xdr:colOff>1706880</xdr:colOff>
                    <xdr:row>148</xdr:row>
                    <xdr:rowOff>30480</xdr:rowOff>
                  </from>
                  <to>
                    <xdr:col>4</xdr:col>
                    <xdr:colOff>2567940</xdr:colOff>
                    <xdr:row>148</xdr:row>
                    <xdr:rowOff>312420</xdr:rowOff>
                  </to>
                </anchor>
              </controlPr>
            </control>
          </mc:Choice>
        </mc:AlternateContent>
        <mc:AlternateContent xmlns:mc="http://schemas.openxmlformats.org/markup-compatibility/2006">
          <mc:Choice Requires="x14">
            <control shapeId="4594" r:id="rId501" name="Check Box 498">
              <controlPr defaultSize="0" autoFill="0" autoLine="0" autoPict="0">
                <anchor moveWithCells="1">
                  <from>
                    <xdr:col>4</xdr:col>
                    <xdr:colOff>1691640</xdr:colOff>
                    <xdr:row>148</xdr:row>
                    <xdr:rowOff>243840</xdr:rowOff>
                  </from>
                  <to>
                    <xdr:col>4</xdr:col>
                    <xdr:colOff>2491740</xdr:colOff>
                    <xdr:row>148</xdr:row>
                    <xdr:rowOff>548640</xdr:rowOff>
                  </to>
                </anchor>
              </controlPr>
            </control>
          </mc:Choice>
        </mc:AlternateContent>
        <mc:AlternateContent xmlns:mc="http://schemas.openxmlformats.org/markup-compatibility/2006">
          <mc:Choice Requires="x14">
            <control shapeId="4595" r:id="rId502" name="Check Box 499">
              <controlPr defaultSize="0" autoFill="0" autoLine="0" autoPict="0">
                <anchor moveWithCells="1">
                  <from>
                    <xdr:col>4</xdr:col>
                    <xdr:colOff>114300</xdr:colOff>
                    <xdr:row>149</xdr:row>
                    <xdr:rowOff>22860</xdr:rowOff>
                  </from>
                  <to>
                    <xdr:col>4</xdr:col>
                    <xdr:colOff>1348740</xdr:colOff>
                    <xdr:row>149</xdr:row>
                    <xdr:rowOff>312420</xdr:rowOff>
                  </to>
                </anchor>
              </controlPr>
            </control>
          </mc:Choice>
        </mc:AlternateContent>
        <mc:AlternateContent xmlns:mc="http://schemas.openxmlformats.org/markup-compatibility/2006">
          <mc:Choice Requires="x14">
            <control shapeId="4596" r:id="rId503" name="Check Box 500">
              <controlPr defaultSize="0" autoFill="0" autoLine="0" autoPict="0">
                <anchor moveWithCells="1">
                  <from>
                    <xdr:col>4</xdr:col>
                    <xdr:colOff>114300</xdr:colOff>
                    <xdr:row>149</xdr:row>
                    <xdr:rowOff>243840</xdr:rowOff>
                  </from>
                  <to>
                    <xdr:col>4</xdr:col>
                    <xdr:colOff>1432560</xdr:colOff>
                    <xdr:row>149</xdr:row>
                    <xdr:rowOff>548640</xdr:rowOff>
                  </to>
                </anchor>
              </controlPr>
            </control>
          </mc:Choice>
        </mc:AlternateContent>
        <mc:AlternateContent xmlns:mc="http://schemas.openxmlformats.org/markup-compatibility/2006">
          <mc:Choice Requires="x14">
            <control shapeId="4597" r:id="rId504" name="Check Box 501">
              <controlPr defaultSize="0" autoFill="0" autoLine="0" autoPict="0">
                <anchor moveWithCells="1">
                  <from>
                    <xdr:col>4</xdr:col>
                    <xdr:colOff>1706880</xdr:colOff>
                    <xdr:row>149</xdr:row>
                    <xdr:rowOff>30480</xdr:rowOff>
                  </from>
                  <to>
                    <xdr:col>4</xdr:col>
                    <xdr:colOff>2567940</xdr:colOff>
                    <xdr:row>149</xdr:row>
                    <xdr:rowOff>312420</xdr:rowOff>
                  </to>
                </anchor>
              </controlPr>
            </control>
          </mc:Choice>
        </mc:AlternateContent>
        <mc:AlternateContent xmlns:mc="http://schemas.openxmlformats.org/markup-compatibility/2006">
          <mc:Choice Requires="x14">
            <control shapeId="4598" r:id="rId505" name="Check Box 502">
              <controlPr defaultSize="0" autoFill="0" autoLine="0" autoPict="0">
                <anchor moveWithCells="1">
                  <from>
                    <xdr:col>4</xdr:col>
                    <xdr:colOff>1691640</xdr:colOff>
                    <xdr:row>149</xdr:row>
                    <xdr:rowOff>243840</xdr:rowOff>
                  </from>
                  <to>
                    <xdr:col>4</xdr:col>
                    <xdr:colOff>2491740</xdr:colOff>
                    <xdr:row>149</xdr:row>
                    <xdr:rowOff>548640</xdr:rowOff>
                  </to>
                </anchor>
              </controlPr>
            </control>
          </mc:Choice>
        </mc:AlternateContent>
        <mc:AlternateContent xmlns:mc="http://schemas.openxmlformats.org/markup-compatibility/2006">
          <mc:Choice Requires="x14">
            <control shapeId="4599" r:id="rId506" name="Check Box 503">
              <controlPr defaultSize="0" autoFill="0" autoLine="0" autoPict="0">
                <anchor moveWithCells="1">
                  <from>
                    <xdr:col>4</xdr:col>
                    <xdr:colOff>114300</xdr:colOff>
                    <xdr:row>150</xdr:row>
                    <xdr:rowOff>22860</xdr:rowOff>
                  </from>
                  <to>
                    <xdr:col>4</xdr:col>
                    <xdr:colOff>1348740</xdr:colOff>
                    <xdr:row>150</xdr:row>
                    <xdr:rowOff>312420</xdr:rowOff>
                  </to>
                </anchor>
              </controlPr>
            </control>
          </mc:Choice>
        </mc:AlternateContent>
        <mc:AlternateContent xmlns:mc="http://schemas.openxmlformats.org/markup-compatibility/2006">
          <mc:Choice Requires="x14">
            <control shapeId="4600" r:id="rId507" name="Check Box 504">
              <controlPr defaultSize="0" autoFill="0" autoLine="0" autoPict="0">
                <anchor moveWithCells="1">
                  <from>
                    <xdr:col>4</xdr:col>
                    <xdr:colOff>114300</xdr:colOff>
                    <xdr:row>150</xdr:row>
                    <xdr:rowOff>243840</xdr:rowOff>
                  </from>
                  <to>
                    <xdr:col>4</xdr:col>
                    <xdr:colOff>1432560</xdr:colOff>
                    <xdr:row>150</xdr:row>
                    <xdr:rowOff>548640</xdr:rowOff>
                  </to>
                </anchor>
              </controlPr>
            </control>
          </mc:Choice>
        </mc:AlternateContent>
        <mc:AlternateContent xmlns:mc="http://schemas.openxmlformats.org/markup-compatibility/2006">
          <mc:Choice Requires="x14">
            <control shapeId="4601" r:id="rId508" name="Check Box 505">
              <controlPr defaultSize="0" autoFill="0" autoLine="0" autoPict="0">
                <anchor moveWithCells="1">
                  <from>
                    <xdr:col>4</xdr:col>
                    <xdr:colOff>1706880</xdr:colOff>
                    <xdr:row>150</xdr:row>
                    <xdr:rowOff>30480</xdr:rowOff>
                  </from>
                  <to>
                    <xdr:col>4</xdr:col>
                    <xdr:colOff>2567940</xdr:colOff>
                    <xdr:row>150</xdr:row>
                    <xdr:rowOff>312420</xdr:rowOff>
                  </to>
                </anchor>
              </controlPr>
            </control>
          </mc:Choice>
        </mc:AlternateContent>
        <mc:AlternateContent xmlns:mc="http://schemas.openxmlformats.org/markup-compatibility/2006">
          <mc:Choice Requires="x14">
            <control shapeId="4602" r:id="rId509" name="Check Box 506">
              <controlPr defaultSize="0" autoFill="0" autoLine="0" autoPict="0">
                <anchor moveWithCells="1">
                  <from>
                    <xdr:col>4</xdr:col>
                    <xdr:colOff>1691640</xdr:colOff>
                    <xdr:row>150</xdr:row>
                    <xdr:rowOff>243840</xdr:rowOff>
                  </from>
                  <to>
                    <xdr:col>4</xdr:col>
                    <xdr:colOff>2491740</xdr:colOff>
                    <xdr:row>150</xdr:row>
                    <xdr:rowOff>548640</xdr:rowOff>
                  </to>
                </anchor>
              </controlPr>
            </control>
          </mc:Choice>
        </mc:AlternateContent>
        <mc:AlternateContent xmlns:mc="http://schemas.openxmlformats.org/markup-compatibility/2006">
          <mc:Choice Requires="x14">
            <control shapeId="4603" r:id="rId510" name="Check Box 507">
              <controlPr defaultSize="0" autoFill="0" autoLine="0" autoPict="0">
                <anchor moveWithCells="1">
                  <from>
                    <xdr:col>4</xdr:col>
                    <xdr:colOff>114300</xdr:colOff>
                    <xdr:row>151</xdr:row>
                    <xdr:rowOff>22860</xdr:rowOff>
                  </from>
                  <to>
                    <xdr:col>4</xdr:col>
                    <xdr:colOff>1348740</xdr:colOff>
                    <xdr:row>151</xdr:row>
                    <xdr:rowOff>312420</xdr:rowOff>
                  </to>
                </anchor>
              </controlPr>
            </control>
          </mc:Choice>
        </mc:AlternateContent>
        <mc:AlternateContent xmlns:mc="http://schemas.openxmlformats.org/markup-compatibility/2006">
          <mc:Choice Requires="x14">
            <control shapeId="4604" r:id="rId511" name="Check Box 508">
              <controlPr defaultSize="0" autoFill="0" autoLine="0" autoPict="0">
                <anchor moveWithCells="1">
                  <from>
                    <xdr:col>4</xdr:col>
                    <xdr:colOff>114300</xdr:colOff>
                    <xdr:row>151</xdr:row>
                    <xdr:rowOff>243840</xdr:rowOff>
                  </from>
                  <to>
                    <xdr:col>4</xdr:col>
                    <xdr:colOff>1432560</xdr:colOff>
                    <xdr:row>151</xdr:row>
                    <xdr:rowOff>548640</xdr:rowOff>
                  </to>
                </anchor>
              </controlPr>
            </control>
          </mc:Choice>
        </mc:AlternateContent>
        <mc:AlternateContent xmlns:mc="http://schemas.openxmlformats.org/markup-compatibility/2006">
          <mc:Choice Requires="x14">
            <control shapeId="4605" r:id="rId512" name="Check Box 509">
              <controlPr defaultSize="0" autoFill="0" autoLine="0" autoPict="0">
                <anchor moveWithCells="1">
                  <from>
                    <xdr:col>4</xdr:col>
                    <xdr:colOff>1706880</xdr:colOff>
                    <xdr:row>151</xdr:row>
                    <xdr:rowOff>30480</xdr:rowOff>
                  </from>
                  <to>
                    <xdr:col>4</xdr:col>
                    <xdr:colOff>2567940</xdr:colOff>
                    <xdr:row>151</xdr:row>
                    <xdr:rowOff>312420</xdr:rowOff>
                  </to>
                </anchor>
              </controlPr>
            </control>
          </mc:Choice>
        </mc:AlternateContent>
        <mc:AlternateContent xmlns:mc="http://schemas.openxmlformats.org/markup-compatibility/2006">
          <mc:Choice Requires="x14">
            <control shapeId="4606" r:id="rId513" name="Check Box 510">
              <controlPr defaultSize="0" autoFill="0" autoLine="0" autoPict="0">
                <anchor moveWithCells="1">
                  <from>
                    <xdr:col>4</xdr:col>
                    <xdr:colOff>1691640</xdr:colOff>
                    <xdr:row>151</xdr:row>
                    <xdr:rowOff>243840</xdr:rowOff>
                  </from>
                  <to>
                    <xdr:col>4</xdr:col>
                    <xdr:colOff>2491740</xdr:colOff>
                    <xdr:row>151</xdr:row>
                    <xdr:rowOff>548640</xdr:rowOff>
                  </to>
                </anchor>
              </controlPr>
            </control>
          </mc:Choice>
        </mc:AlternateContent>
        <mc:AlternateContent xmlns:mc="http://schemas.openxmlformats.org/markup-compatibility/2006">
          <mc:Choice Requires="x14">
            <control shapeId="4607" r:id="rId514" name="Check Box 511">
              <controlPr defaultSize="0" autoFill="0" autoLine="0" autoPict="0">
                <anchor moveWithCells="1">
                  <from>
                    <xdr:col>4</xdr:col>
                    <xdr:colOff>114300</xdr:colOff>
                    <xdr:row>152</xdr:row>
                    <xdr:rowOff>22860</xdr:rowOff>
                  </from>
                  <to>
                    <xdr:col>4</xdr:col>
                    <xdr:colOff>1348740</xdr:colOff>
                    <xdr:row>152</xdr:row>
                    <xdr:rowOff>312420</xdr:rowOff>
                  </to>
                </anchor>
              </controlPr>
            </control>
          </mc:Choice>
        </mc:AlternateContent>
        <mc:AlternateContent xmlns:mc="http://schemas.openxmlformats.org/markup-compatibility/2006">
          <mc:Choice Requires="x14">
            <control shapeId="4608" r:id="rId515" name="Check Box 512">
              <controlPr defaultSize="0" autoFill="0" autoLine="0" autoPict="0">
                <anchor moveWithCells="1">
                  <from>
                    <xdr:col>4</xdr:col>
                    <xdr:colOff>114300</xdr:colOff>
                    <xdr:row>152</xdr:row>
                    <xdr:rowOff>243840</xdr:rowOff>
                  </from>
                  <to>
                    <xdr:col>4</xdr:col>
                    <xdr:colOff>1432560</xdr:colOff>
                    <xdr:row>152</xdr:row>
                    <xdr:rowOff>548640</xdr:rowOff>
                  </to>
                </anchor>
              </controlPr>
            </control>
          </mc:Choice>
        </mc:AlternateContent>
        <mc:AlternateContent xmlns:mc="http://schemas.openxmlformats.org/markup-compatibility/2006">
          <mc:Choice Requires="x14">
            <control shapeId="4609" r:id="rId516" name="Check Box 513">
              <controlPr defaultSize="0" autoFill="0" autoLine="0" autoPict="0">
                <anchor moveWithCells="1">
                  <from>
                    <xdr:col>4</xdr:col>
                    <xdr:colOff>1706880</xdr:colOff>
                    <xdr:row>152</xdr:row>
                    <xdr:rowOff>30480</xdr:rowOff>
                  </from>
                  <to>
                    <xdr:col>4</xdr:col>
                    <xdr:colOff>2567940</xdr:colOff>
                    <xdr:row>152</xdr:row>
                    <xdr:rowOff>312420</xdr:rowOff>
                  </to>
                </anchor>
              </controlPr>
            </control>
          </mc:Choice>
        </mc:AlternateContent>
        <mc:AlternateContent xmlns:mc="http://schemas.openxmlformats.org/markup-compatibility/2006">
          <mc:Choice Requires="x14">
            <control shapeId="4610" r:id="rId517" name="Check Box 514">
              <controlPr defaultSize="0" autoFill="0" autoLine="0" autoPict="0">
                <anchor moveWithCells="1">
                  <from>
                    <xdr:col>4</xdr:col>
                    <xdr:colOff>1691640</xdr:colOff>
                    <xdr:row>152</xdr:row>
                    <xdr:rowOff>243840</xdr:rowOff>
                  </from>
                  <to>
                    <xdr:col>4</xdr:col>
                    <xdr:colOff>2491740</xdr:colOff>
                    <xdr:row>152</xdr:row>
                    <xdr:rowOff>548640</xdr:rowOff>
                  </to>
                </anchor>
              </controlPr>
            </control>
          </mc:Choice>
        </mc:AlternateContent>
        <mc:AlternateContent xmlns:mc="http://schemas.openxmlformats.org/markup-compatibility/2006">
          <mc:Choice Requires="x14">
            <control shapeId="4611" r:id="rId518" name="Check Box 515">
              <controlPr defaultSize="0" autoFill="0" autoLine="0" autoPict="0">
                <anchor moveWithCells="1">
                  <from>
                    <xdr:col>4</xdr:col>
                    <xdr:colOff>114300</xdr:colOff>
                    <xdr:row>153</xdr:row>
                    <xdr:rowOff>22860</xdr:rowOff>
                  </from>
                  <to>
                    <xdr:col>4</xdr:col>
                    <xdr:colOff>1348740</xdr:colOff>
                    <xdr:row>153</xdr:row>
                    <xdr:rowOff>312420</xdr:rowOff>
                  </to>
                </anchor>
              </controlPr>
            </control>
          </mc:Choice>
        </mc:AlternateContent>
        <mc:AlternateContent xmlns:mc="http://schemas.openxmlformats.org/markup-compatibility/2006">
          <mc:Choice Requires="x14">
            <control shapeId="4612" r:id="rId519" name="Check Box 516">
              <controlPr defaultSize="0" autoFill="0" autoLine="0" autoPict="0">
                <anchor moveWithCells="1">
                  <from>
                    <xdr:col>4</xdr:col>
                    <xdr:colOff>114300</xdr:colOff>
                    <xdr:row>153</xdr:row>
                    <xdr:rowOff>243840</xdr:rowOff>
                  </from>
                  <to>
                    <xdr:col>4</xdr:col>
                    <xdr:colOff>1432560</xdr:colOff>
                    <xdr:row>153</xdr:row>
                    <xdr:rowOff>548640</xdr:rowOff>
                  </to>
                </anchor>
              </controlPr>
            </control>
          </mc:Choice>
        </mc:AlternateContent>
        <mc:AlternateContent xmlns:mc="http://schemas.openxmlformats.org/markup-compatibility/2006">
          <mc:Choice Requires="x14">
            <control shapeId="4613" r:id="rId520" name="Check Box 517">
              <controlPr defaultSize="0" autoFill="0" autoLine="0" autoPict="0">
                <anchor moveWithCells="1">
                  <from>
                    <xdr:col>4</xdr:col>
                    <xdr:colOff>1706880</xdr:colOff>
                    <xdr:row>153</xdr:row>
                    <xdr:rowOff>30480</xdr:rowOff>
                  </from>
                  <to>
                    <xdr:col>4</xdr:col>
                    <xdr:colOff>2567940</xdr:colOff>
                    <xdr:row>153</xdr:row>
                    <xdr:rowOff>312420</xdr:rowOff>
                  </to>
                </anchor>
              </controlPr>
            </control>
          </mc:Choice>
        </mc:AlternateContent>
        <mc:AlternateContent xmlns:mc="http://schemas.openxmlformats.org/markup-compatibility/2006">
          <mc:Choice Requires="x14">
            <control shapeId="4614" r:id="rId521" name="Check Box 518">
              <controlPr defaultSize="0" autoFill="0" autoLine="0" autoPict="0">
                <anchor moveWithCells="1">
                  <from>
                    <xdr:col>4</xdr:col>
                    <xdr:colOff>1691640</xdr:colOff>
                    <xdr:row>153</xdr:row>
                    <xdr:rowOff>243840</xdr:rowOff>
                  </from>
                  <to>
                    <xdr:col>4</xdr:col>
                    <xdr:colOff>2491740</xdr:colOff>
                    <xdr:row>153</xdr:row>
                    <xdr:rowOff>548640</xdr:rowOff>
                  </to>
                </anchor>
              </controlPr>
            </control>
          </mc:Choice>
        </mc:AlternateContent>
        <mc:AlternateContent xmlns:mc="http://schemas.openxmlformats.org/markup-compatibility/2006">
          <mc:Choice Requires="x14">
            <control shapeId="4615" r:id="rId522" name="Check Box 519">
              <controlPr defaultSize="0" autoFill="0" autoLine="0" autoPict="0">
                <anchor moveWithCells="1">
                  <from>
                    <xdr:col>4</xdr:col>
                    <xdr:colOff>114300</xdr:colOff>
                    <xdr:row>154</xdr:row>
                    <xdr:rowOff>22860</xdr:rowOff>
                  </from>
                  <to>
                    <xdr:col>4</xdr:col>
                    <xdr:colOff>1348740</xdr:colOff>
                    <xdr:row>154</xdr:row>
                    <xdr:rowOff>312420</xdr:rowOff>
                  </to>
                </anchor>
              </controlPr>
            </control>
          </mc:Choice>
        </mc:AlternateContent>
        <mc:AlternateContent xmlns:mc="http://schemas.openxmlformats.org/markup-compatibility/2006">
          <mc:Choice Requires="x14">
            <control shapeId="4616" r:id="rId523" name="Check Box 520">
              <controlPr defaultSize="0" autoFill="0" autoLine="0" autoPict="0">
                <anchor moveWithCells="1">
                  <from>
                    <xdr:col>4</xdr:col>
                    <xdr:colOff>114300</xdr:colOff>
                    <xdr:row>154</xdr:row>
                    <xdr:rowOff>243840</xdr:rowOff>
                  </from>
                  <to>
                    <xdr:col>4</xdr:col>
                    <xdr:colOff>1432560</xdr:colOff>
                    <xdr:row>154</xdr:row>
                    <xdr:rowOff>548640</xdr:rowOff>
                  </to>
                </anchor>
              </controlPr>
            </control>
          </mc:Choice>
        </mc:AlternateContent>
        <mc:AlternateContent xmlns:mc="http://schemas.openxmlformats.org/markup-compatibility/2006">
          <mc:Choice Requires="x14">
            <control shapeId="4617" r:id="rId524" name="Check Box 521">
              <controlPr defaultSize="0" autoFill="0" autoLine="0" autoPict="0">
                <anchor moveWithCells="1">
                  <from>
                    <xdr:col>4</xdr:col>
                    <xdr:colOff>1706880</xdr:colOff>
                    <xdr:row>154</xdr:row>
                    <xdr:rowOff>30480</xdr:rowOff>
                  </from>
                  <to>
                    <xdr:col>4</xdr:col>
                    <xdr:colOff>2567940</xdr:colOff>
                    <xdr:row>154</xdr:row>
                    <xdr:rowOff>312420</xdr:rowOff>
                  </to>
                </anchor>
              </controlPr>
            </control>
          </mc:Choice>
        </mc:AlternateContent>
        <mc:AlternateContent xmlns:mc="http://schemas.openxmlformats.org/markup-compatibility/2006">
          <mc:Choice Requires="x14">
            <control shapeId="4618" r:id="rId525" name="Check Box 522">
              <controlPr defaultSize="0" autoFill="0" autoLine="0" autoPict="0">
                <anchor moveWithCells="1">
                  <from>
                    <xdr:col>4</xdr:col>
                    <xdr:colOff>1691640</xdr:colOff>
                    <xdr:row>154</xdr:row>
                    <xdr:rowOff>243840</xdr:rowOff>
                  </from>
                  <to>
                    <xdr:col>4</xdr:col>
                    <xdr:colOff>2491740</xdr:colOff>
                    <xdr:row>154</xdr:row>
                    <xdr:rowOff>548640</xdr:rowOff>
                  </to>
                </anchor>
              </controlPr>
            </control>
          </mc:Choice>
        </mc:AlternateContent>
        <mc:AlternateContent xmlns:mc="http://schemas.openxmlformats.org/markup-compatibility/2006">
          <mc:Choice Requires="x14">
            <control shapeId="4619" r:id="rId526" name="Check Box 523">
              <controlPr defaultSize="0" autoFill="0" autoLine="0" autoPict="0">
                <anchor moveWithCells="1">
                  <from>
                    <xdr:col>4</xdr:col>
                    <xdr:colOff>114300</xdr:colOff>
                    <xdr:row>155</xdr:row>
                    <xdr:rowOff>22860</xdr:rowOff>
                  </from>
                  <to>
                    <xdr:col>4</xdr:col>
                    <xdr:colOff>1348740</xdr:colOff>
                    <xdr:row>155</xdr:row>
                    <xdr:rowOff>312420</xdr:rowOff>
                  </to>
                </anchor>
              </controlPr>
            </control>
          </mc:Choice>
        </mc:AlternateContent>
        <mc:AlternateContent xmlns:mc="http://schemas.openxmlformats.org/markup-compatibility/2006">
          <mc:Choice Requires="x14">
            <control shapeId="4620" r:id="rId527" name="Check Box 524">
              <controlPr defaultSize="0" autoFill="0" autoLine="0" autoPict="0">
                <anchor moveWithCells="1">
                  <from>
                    <xdr:col>4</xdr:col>
                    <xdr:colOff>114300</xdr:colOff>
                    <xdr:row>155</xdr:row>
                    <xdr:rowOff>243840</xdr:rowOff>
                  </from>
                  <to>
                    <xdr:col>4</xdr:col>
                    <xdr:colOff>1432560</xdr:colOff>
                    <xdr:row>155</xdr:row>
                    <xdr:rowOff>548640</xdr:rowOff>
                  </to>
                </anchor>
              </controlPr>
            </control>
          </mc:Choice>
        </mc:AlternateContent>
        <mc:AlternateContent xmlns:mc="http://schemas.openxmlformats.org/markup-compatibility/2006">
          <mc:Choice Requires="x14">
            <control shapeId="4621" r:id="rId528" name="Check Box 525">
              <controlPr defaultSize="0" autoFill="0" autoLine="0" autoPict="0">
                <anchor moveWithCells="1">
                  <from>
                    <xdr:col>4</xdr:col>
                    <xdr:colOff>1706880</xdr:colOff>
                    <xdr:row>155</xdr:row>
                    <xdr:rowOff>30480</xdr:rowOff>
                  </from>
                  <to>
                    <xdr:col>4</xdr:col>
                    <xdr:colOff>2567940</xdr:colOff>
                    <xdr:row>155</xdr:row>
                    <xdr:rowOff>312420</xdr:rowOff>
                  </to>
                </anchor>
              </controlPr>
            </control>
          </mc:Choice>
        </mc:AlternateContent>
        <mc:AlternateContent xmlns:mc="http://schemas.openxmlformats.org/markup-compatibility/2006">
          <mc:Choice Requires="x14">
            <control shapeId="4622" r:id="rId529" name="Check Box 526">
              <controlPr defaultSize="0" autoFill="0" autoLine="0" autoPict="0">
                <anchor moveWithCells="1">
                  <from>
                    <xdr:col>4</xdr:col>
                    <xdr:colOff>1691640</xdr:colOff>
                    <xdr:row>155</xdr:row>
                    <xdr:rowOff>243840</xdr:rowOff>
                  </from>
                  <to>
                    <xdr:col>4</xdr:col>
                    <xdr:colOff>2491740</xdr:colOff>
                    <xdr:row>155</xdr:row>
                    <xdr:rowOff>548640</xdr:rowOff>
                  </to>
                </anchor>
              </controlPr>
            </control>
          </mc:Choice>
        </mc:AlternateContent>
        <mc:AlternateContent xmlns:mc="http://schemas.openxmlformats.org/markup-compatibility/2006">
          <mc:Choice Requires="x14">
            <control shapeId="4623" r:id="rId530" name="Check Box 527">
              <controlPr defaultSize="0" autoFill="0" autoLine="0" autoPict="0">
                <anchor moveWithCells="1">
                  <from>
                    <xdr:col>4</xdr:col>
                    <xdr:colOff>114300</xdr:colOff>
                    <xdr:row>156</xdr:row>
                    <xdr:rowOff>22860</xdr:rowOff>
                  </from>
                  <to>
                    <xdr:col>4</xdr:col>
                    <xdr:colOff>1348740</xdr:colOff>
                    <xdr:row>156</xdr:row>
                    <xdr:rowOff>312420</xdr:rowOff>
                  </to>
                </anchor>
              </controlPr>
            </control>
          </mc:Choice>
        </mc:AlternateContent>
        <mc:AlternateContent xmlns:mc="http://schemas.openxmlformats.org/markup-compatibility/2006">
          <mc:Choice Requires="x14">
            <control shapeId="4624" r:id="rId531" name="Check Box 528">
              <controlPr defaultSize="0" autoFill="0" autoLine="0" autoPict="0">
                <anchor moveWithCells="1">
                  <from>
                    <xdr:col>4</xdr:col>
                    <xdr:colOff>114300</xdr:colOff>
                    <xdr:row>156</xdr:row>
                    <xdr:rowOff>243840</xdr:rowOff>
                  </from>
                  <to>
                    <xdr:col>4</xdr:col>
                    <xdr:colOff>1432560</xdr:colOff>
                    <xdr:row>156</xdr:row>
                    <xdr:rowOff>548640</xdr:rowOff>
                  </to>
                </anchor>
              </controlPr>
            </control>
          </mc:Choice>
        </mc:AlternateContent>
        <mc:AlternateContent xmlns:mc="http://schemas.openxmlformats.org/markup-compatibility/2006">
          <mc:Choice Requires="x14">
            <control shapeId="4625" r:id="rId532" name="Check Box 529">
              <controlPr defaultSize="0" autoFill="0" autoLine="0" autoPict="0">
                <anchor moveWithCells="1">
                  <from>
                    <xdr:col>4</xdr:col>
                    <xdr:colOff>1706880</xdr:colOff>
                    <xdr:row>156</xdr:row>
                    <xdr:rowOff>30480</xdr:rowOff>
                  </from>
                  <to>
                    <xdr:col>4</xdr:col>
                    <xdr:colOff>2567940</xdr:colOff>
                    <xdr:row>156</xdr:row>
                    <xdr:rowOff>312420</xdr:rowOff>
                  </to>
                </anchor>
              </controlPr>
            </control>
          </mc:Choice>
        </mc:AlternateContent>
        <mc:AlternateContent xmlns:mc="http://schemas.openxmlformats.org/markup-compatibility/2006">
          <mc:Choice Requires="x14">
            <control shapeId="4626" r:id="rId533" name="Check Box 530">
              <controlPr defaultSize="0" autoFill="0" autoLine="0" autoPict="0">
                <anchor moveWithCells="1">
                  <from>
                    <xdr:col>4</xdr:col>
                    <xdr:colOff>1691640</xdr:colOff>
                    <xdr:row>156</xdr:row>
                    <xdr:rowOff>243840</xdr:rowOff>
                  </from>
                  <to>
                    <xdr:col>4</xdr:col>
                    <xdr:colOff>2491740</xdr:colOff>
                    <xdr:row>156</xdr:row>
                    <xdr:rowOff>548640</xdr:rowOff>
                  </to>
                </anchor>
              </controlPr>
            </control>
          </mc:Choice>
        </mc:AlternateContent>
        <mc:AlternateContent xmlns:mc="http://schemas.openxmlformats.org/markup-compatibility/2006">
          <mc:Choice Requires="x14">
            <control shapeId="4627" r:id="rId534" name="Check Box 531">
              <controlPr defaultSize="0" autoFill="0" autoLine="0" autoPict="0">
                <anchor moveWithCells="1">
                  <from>
                    <xdr:col>4</xdr:col>
                    <xdr:colOff>114300</xdr:colOff>
                    <xdr:row>157</xdr:row>
                    <xdr:rowOff>22860</xdr:rowOff>
                  </from>
                  <to>
                    <xdr:col>4</xdr:col>
                    <xdr:colOff>1348740</xdr:colOff>
                    <xdr:row>157</xdr:row>
                    <xdr:rowOff>312420</xdr:rowOff>
                  </to>
                </anchor>
              </controlPr>
            </control>
          </mc:Choice>
        </mc:AlternateContent>
        <mc:AlternateContent xmlns:mc="http://schemas.openxmlformats.org/markup-compatibility/2006">
          <mc:Choice Requires="x14">
            <control shapeId="4628" r:id="rId535" name="Check Box 532">
              <controlPr defaultSize="0" autoFill="0" autoLine="0" autoPict="0">
                <anchor moveWithCells="1">
                  <from>
                    <xdr:col>4</xdr:col>
                    <xdr:colOff>114300</xdr:colOff>
                    <xdr:row>157</xdr:row>
                    <xdr:rowOff>243840</xdr:rowOff>
                  </from>
                  <to>
                    <xdr:col>4</xdr:col>
                    <xdr:colOff>1432560</xdr:colOff>
                    <xdr:row>157</xdr:row>
                    <xdr:rowOff>548640</xdr:rowOff>
                  </to>
                </anchor>
              </controlPr>
            </control>
          </mc:Choice>
        </mc:AlternateContent>
        <mc:AlternateContent xmlns:mc="http://schemas.openxmlformats.org/markup-compatibility/2006">
          <mc:Choice Requires="x14">
            <control shapeId="4629" r:id="rId536" name="Check Box 533">
              <controlPr defaultSize="0" autoFill="0" autoLine="0" autoPict="0">
                <anchor moveWithCells="1">
                  <from>
                    <xdr:col>4</xdr:col>
                    <xdr:colOff>1706880</xdr:colOff>
                    <xdr:row>157</xdr:row>
                    <xdr:rowOff>30480</xdr:rowOff>
                  </from>
                  <to>
                    <xdr:col>4</xdr:col>
                    <xdr:colOff>2567940</xdr:colOff>
                    <xdr:row>157</xdr:row>
                    <xdr:rowOff>312420</xdr:rowOff>
                  </to>
                </anchor>
              </controlPr>
            </control>
          </mc:Choice>
        </mc:AlternateContent>
        <mc:AlternateContent xmlns:mc="http://schemas.openxmlformats.org/markup-compatibility/2006">
          <mc:Choice Requires="x14">
            <control shapeId="4630" r:id="rId537" name="Check Box 534">
              <controlPr defaultSize="0" autoFill="0" autoLine="0" autoPict="0">
                <anchor moveWithCells="1">
                  <from>
                    <xdr:col>4</xdr:col>
                    <xdr:colOff>1691640</xdr:colOff>
                    <xdr:row>157</xdr:row>
                    <xdr:rowOff>243840</xdr:rowOff>
                  </from>
                  <to>
                    <xdr:col>4</xdr:col>
                    <xdr:colOff>2491740</xdr:colOff>
                    <xdr:row>157</xdr:row>
                    <xdr:rowOff>548640</xdr:rowOff>
                  </to>
                </anchor>
              </controlPr>
            </control>
          </mc:Choice>
        </mc:AlternateContent>
        <mc:AlternateContent xmlns:mc="http://schemas.openxmlformats.org/markup-compatibility/2006">
          <mc:Choice Requires="x14">
            <control shapeId="4631" r:id="rId538" name="Check Box 535">
              <controlPr defaultSize="0" autoFill="0" autoLine="0" autoPict="0">
                <anchor moveWithCells="1">
                  <from>
                    <xdr:col>4</xdr:col>
                    <xdr:colOff>114300</xdr:colOff>
                    <xdr:row>158</xdr:row>
                    <xdr:rowOff>22860</xdr:rowOff>
                  </from>
                  <to>
                    <xdr:col>4</xdr:col>
                    <xdr:colOff>1348740</xdr:colOff>
                    <xdr:row>158</xdr:row>
                    <xdr:rowOff>312420</xdr:rowOff>
                  </to>
                </anchor>
              </controlPr>
            </control>
          </mc:Choice>
        </mc:AlternateContent>
        <mc:AlternateContent xmlns:mc="http://schemas.openxmlformats.org/markup-compatibility/2006">
          <mc:Choice Requires="x14">
            <control shapeId="4632" r:id="rId539" name="Check Box 536">
              <controlPr defaultSize="0" autoFill="0" autoLine="0" autoPict="0">
                <anchor moveWithCells="1">
                  <from>
                    <xdr:col>4</xdr:col>
                    <xdr:colOff>114300</xdr:colOff>
                    <xdr:row>158</xdr:row>
                    <xdr:rowOff>243840</xdr:rowOff>
                  </from>
                  <to>
                    <xdr:col>4</xdr:col>
                    <xdr:colOff>1432560</xdr:colOff>
                    <xdr:row>158</xdr:row>
                    <xdr:rowOff>548640</xdr:rowOff>
                  </to>
                </anchor>
              </controlPr>
            </control>
          </mc:Choice>
        </mc:AlternateContent>
        <mc:AlternateContent xmlns:mc="http://schemas.openxmlformats.org/markup-compatibility/2006">
          <mc:Choice Requires="x14">
            <control shapeId="4633" r:id="rId540" name="Check Box 537">
              <controlPr defaultSize="0" autoFill="0" autoLine="0" autoPict="0">
                <anchor moveWithCells="1">
                  <from>
                    <xdr:col>4</xdr:col>
                    <xdr:colOff>1706880</xdr:colOff>
                    <xdr:row>158</xdr:row>
                    <xdr:rowOff>30480</xdr:rowOff>
                  </from>
                  <to>
                    <xdr:col>4</xdr:col>
                    <xdr:colOff>2567940</xdr:colOff>
                    <xdr:row>158</xdr:row>
                    <xdr:rowOff>312420</xdr:rowOff>
                  </to>
                </anchor>
              </controlPr>
            </control>
          </mc:Choice>
        </mc:AlternateContent>
        <mc:AlternateContent xmlns:mc="http://schemas.openxmlformats.org/markup-compatibility/2006">
          <mc:Choice Requires="x14">
            <control shapeId="4634" r:id="rId541" name="Check Box 538">
              <controlPr defaultSize="0" autoFill="0" autoLine="0" autoPict="0">
                <anchor moveWithCells="1">
                  <from>
                    <xdr:col>4</xdr:col>
                    <xdr:colOff>1691640</xdr:colOff>
                    <xdr:row>158</xdr:row>
                    <xdr:rowOff>243840</xdr:rowOff>
                  </from>
                  <to>
                    <xdr:col>4</xdr:col>
                    <xdr:colOff>2491740</xdr:colOff>
                    <xdr:row>158</xdr:row>
                    <xdr:rowOff>548640</xdr:rowOff>
                  </to>
                </anchor>
              </controlPr>
            </control>
          </mc:Choice>
        </mc:AlternateContent>
        <mc:AlternateContent xmlns:mc="http://schemas.openxmlformats.org/markup-compatibility/2006">
          <mc:Choice Requires="x14">
            <control shapeId="4635" r:id="rId542" name="Check Box 539">
              <controlPr defaultSize="0" autoFill="0" autoLine="0" autoPict="0">
                <anchor moveWithCells="1">
                  <from>
                    <xdr:col>4</xdr:col>
                    <xdr:colOff>114300</xdr:colOff>
                    <xdr:row>159</xdr:row>
                    <xdr:rowOff>22860</xdr:rowOff>
                  </from>
                  <to>
                    <xdr:col>4</xdr:col>
                    <xdr:colOff>1348740</xdr:colOff>
                    <xdr:row>159</xdr:row>
                    <xdr:rowOff>312420</xdr:rowOff>
                  </to>
                </anchor>
              </controlPr>
            </control>
          </mc:Choice>
        </mc:AlternateContent>
        <mc:AlternateContent xmlns:mc="http://schemas.openxmlformats.org/markup-compatibility/2006">
          <mc:Choice Requires="x14">
            <control shapeId="4636" r:id="rId543" name="Check Box 540">
              <controlPr defaultSize="0" autoFill="0" autoLine="0" autoPict="0">
                <anchor moveWithCells="1">
                  <from>
                    <xdr:col>4</xdr:col>
                    <xdr:colOff>114300</xdr:colOff>
                    <xdr:row>159</xdr:row>
                    <xdr:rowOff>243840</xdr:rowOff>
                  </from>
                  <to>
                    <xdr:col>4</xdr:col>
                    <xdr:colOff>1432560</xdr:colOff>
                    <xdr:row>159</xdr:row>
                    <xdr:rowOff>548640</xdr:rowOff>
                  </to>
                </anchor>
              </controlPr>
            </control>
          </mc:Choice>
        </mc:AlternateContent>
        <mc:AlternateContent xmlns:mc="http://schemas.openxmlformats.org/markup-compatibility/2006">
          <mc:Choice Requires="x14">
            <control shapeId="4637" r:id="rId544" name="Check Box 541">
              <controlPr defaultSize="0" autoFill="0" autoLine="0" autoPict="0">
                <anchor moveWithCells="1">
                  <from>
                    <xdr:col>4</xdr:col>
                    <xdr:colOff>1706880</xdr:colOff>
                    <xdr:row>159</xdr:row>
                    <xdr:rowOff>30480</xdr:rowOff>
                  </from>
                  <to>
                    <xdr:col>4</xdr:col>
                    <xdr:colOff>2567940</xdr:colOff>
                    <xdr:row>159</xdr:row>
                    <xdr:rowOff>312420</xdr:rowOff>
                  </to>
                </anchor>
              </controlPr>
            </control>
          </mc:Choice>
        </mc:AlternateContent>
        <mc:AlternateContent xmlns:mc="http://schemas.openxmlformats.org/markup-compatibility/2006">
          <mc:Choice Requires="x14">
            <control shapeId="4638" r:id="rId545" name="Check Box 542">
              <controlPr defaultSize="0" autoFill="0" autoLine="0" autoPict="0">
                <anchor moveWithCells="1">
                  <from>
                    <xdr:col>4</xdr:col>
                    <xdr:colOff>1691640</xdr:colOff>
                    <xdr:row>159</xdr:row>
                    <xdr:rowOff>243840</xdr:rowOff>
                  </from>
                  <to>
                    <xdr:col>4</xdr:col>
                    <xdr:colOff>2491740</xdr:colOff>
                    <xdr:row>159</xdr:row>
                    <xdr:rowOff>548640</xdr:rowOff>
                  </to>
                </anchor>
              </controlPr>
            </control>
          </mc:Choice>
        </mc:AlternateContent>
        <mc:AlternateContent xmlns:mc="http://schemas.openxmlformats.org/markup-compatibility/2006">
          <mc:Choice Requires="x14">
            <control shapeId="4639" r:id="rId546" name="Check Box 543">
              <controlPr defaultSize="0" autoFill="0" autoLine="0" autoPict="0">
                <anchor moveWithCells="1">
                  <from>
                    <xdr:col>4</xdr:col>
                    <xdr:colOff>114300</xdr:colOff>
                    <xdr:row>160</xdr:row>
                    <xdr:rowOff>22860</xdr:rowOff>
                  </from>
                  <to>
                    <xdr:col>4</xdr:col>
                    <xdr:colOff>1348740</xdr:colOff>
                    <xdr:row>160</xdr:row>
                    <xdr:rowOff>312420</xdr:rowOff>
                  </to>
                </anchor>
              </controlPr>
            </control>
          </mc:Choice>
        </mc:AlternateContent>
        <mc:AlternateContent xmlns:mc="http://schemas.openxmlformats.org/markup-compatibility/2006">
          <mc:Choice Requires="x14">
            <control shapeId="4640" r:id="rId547" name="Check Box 544">
              <controlPr defaultSize="0" autoFill="0" autoLine="0" autoPict="0">
                <anchor moveWithCells="1">
                  <from>
                    <xdr:col>4</xdr:col>
                    <xdr:colOff>114300</xdr:colOff>
                    <xdr:row>160</xdr:row>
                    <xdr:rowOff>243840</xdr:rowOff>
                  </from>
                  <to>
                    <xdr:col>4</xdr:col>
                    <xdr:colOff>1432560</xdr:colOff>
                    <xdr:row>160</xdr:row>
                    <xdr:rowOff>548640</xdr:rowOff>
                  </to>
                </anchor>
              </controlPr>
            </control>
          </mc:Choice>
        </mc:AlternateContent>
        <mc:AlternateContent xmlns:mc="http://schemas.openxmlformats.org/markup-compatibility/2006">
          <mc:Choice Requires="x14">
            <control shapeId="4641" r:id="rId548" name="Check Box 545">
              <controlPr defaultSize="0" autoFill="0" autoLine="0" autoPict="0">
                <anchor moveWithCells="1">
                  <from>
                    <xdr:col>4</xdr:col>
                    <xdr:colOff>1706880</xdr:colOff>
                    <xdr:row>160</xdr:row>
                    <xdr:rowOff>30480</xdr:rowOff>
                  </from>
                  <to>
                    <xdr:col>4</xdr:col>
                    <xdr:colOff>2567940</xdr:colOff>
                    <xdr:row>160</xdr:row>
                    <xdr:rowOff>312420</xdr:rowOff>
                  </to>
                </anchor>
              </controlPr>
            </control>
          </mc:Choice>
        </mc:AlternateContent>
        <mc:AlternateContent xmlns:mc="http://schemas.openxmlformats.org/markup-compatibility/2006">
          <mc:Choice Requires="x14">
            <control shapeId="4642" r:id="rId549" name="Check Box 546">
              <controlPr defaultSize="0" autoFill="0" autoLine="0" autoPict="0">
                <anchor moveWithCells="1">
                  <from>
                    <xdr:col>4</xdr:col>
                    <xdr:colOff>1691640</xdr:colOff>
                    <xdr:row>160</xdr:row>
                    <xdr:rowOff>243840</xdr:rowOff>
                  </from>
                  <to>
                    <xdr:col>4</xdr:col>
                    <xdr:colOff>2491740</xdr:colOff>
                    <xdr:row>160</xdr:row>
                    <xdr:rowOff>548640</xdr:rowOff>
                  </to>
                </anchor>
              </controlPr>
            </control>
          </mc:Choice>
        </mc:AlternateContent>
        <mc:AlternateContent xmlns:mc="http://schemas.openxmlformats.org/markup-compatibility/2006">
          <mc:Choice Requires="x14">
            <control shapeId="4643" r:id="rId550" name="Check Box 547">
              <controlPr defaultSize="0" autoFill="0" autoLine="0" autoPict="0">
                <anchor moveWithCells="1">
                  <from>
                    <xdr:col>4</xdr:col>
                    <xdr:colOff>114300</xdr:colOff>
                    <xdr:row>161</xdr:row>
                    <xdr:rowOff>22860</xdr:rowOff>
                  </from>
                  <to>
                    <xdr:col>4</xdr:col>
                    <xdr:colOff>1348740</xdr:colOff>
                    <xdr:row>161</xdr:row>
                    <xdr:rowOff>312420</xdr:rowOff>
                  </to>
                </anchor>
              </controlPr>
            </control>
          </mc:Choice>
        </mc:AlternateContent>
        <mc:AlternateContent xmlns:mc="http://schemas.openxmlformats.org/markup-compatibility/2006">
          <mc:Choice Requires="x14">
            <control shapeId="4644" r:id="rId551" name="Check Box 548">
              <controlPr defaultSize="0" autoFill="0" autoLine="0" autoPict="0">
                <anchor moveWithCells="1">
                  <from>
                    <xdr:col>4</xdr:col>
                    <xdr:colOff>114300</xdr:colOff>
                    <xdr:row>161</xdr:row>
                    <xdr:rowOff>243840</xdr:rowOff>
                  </from>
                  <to>
                    <xdr:col>4</xdr:col>
                    <xdr:colOff>1432560</xdr:colOff>
                    <xdr:row>161</xdr:row>
                    <xdr:rowOff>548640</xdr:rowOff>
                  </to>
                </anchor>
              </controlPr>
            </control>
          </mc:Choice>
        </mc:AlternateContent>
        <mc:AlternateContent xmlns:mc="http://schemas.openxmlformats.org/markup-compatibility/2006">
          <mc:Choice Requires="x14">
            <control shapeId="4645" r:id="rId552" name="Check Box 549">
              <controlPr defaultSize="0" autoFill="0" autoLine="0" autoPict="0">
                <anchor moveWithCells="1">
                  <from>
                    <xdr:col>4</xdr:col>
                    <xdr:colOff>1706880</xdr:colOff>
                    <xdr:row>161</xdr:row>
                    <xdr:rowOff>30480</xdr:rowOff>
                  </from>
                  <to>
                    <xdr:col>4</xdr:col>
                    <xdr:colOff>2567940</xdr:colOff>
                    <xdr:row>161</xdr:row>
                    <xdr:rowOff>312420</xdr:rowOff>
                  </to>
                </anchor>
              </controlPr>
            </control>
          </mc:Choice>
        </mc:AlternateContent>
        <mc:AlternateContent xmlns:mc="http://schemas.openxmlformats.org/markup-compatibility/2006">
          <mc:Choice Requires="x14">
            <control shapeId="4646" r:id="rId553" name="Check Box 550">
              <controlPr defaultSize="0" autoFill="0" autoLine="0" autoPict="0">
                <anchor moveWithCells="1">
                  <from>
                    <xdr:col>4</xdr:col>
                    <xdr:colOff>1691640</xdr:colOff>
                    <xdr:row>161</xdr:row>
                    <xdr:rowOff>243840</xdr:rowOff>
                  </from>
                  <to>
                    <xdr:col>4</xdr:col>
                    <xdr:colOff>2491740</xdr:colOff>
                    <xdr:row>161</xdr:row>
                    <xdr:rowOff>548640</xdr:rowOff>
                  </to>
                </anchor>
              </controlPr>
            </control>
          </mc:Choice>
        </mc:AlternateContent>
        <mc:AlternateContent xmlns:mc="http://schemas.openxmlformats.org/markup-compatibility/2006">
          <mc:Choice Requires="x14">
            <control shapeId="4647" r:id="rId554" name="Check Box 551">
              <controlPr defaultSize="0" autoFill="0" autoLine="0" autoPict="0">
                <anchor moveWithCells="1">
                  <from>
                    <xdr:col>4</xdr:col>
                    <xdr:colOff>114300</xdr:colOff>
                    <xdr:row>162</xdr:row>
                    <xdr:rowOff>22860</xdr:rowOff>
                  </from>
                  <to>
                    <xdr:col>4</xdr:col>
                    <xdr:colOff>1348740</xdr:colOff>
                    <xdr:row>162</xdr:row>
                    <xdr:rowOff>312420</xdr:rowOff>
                  </to>
                </anchor>
              </controlPr>
            </control>
          </mc:Choice>
        </mc:AlternateContent>
        <mc:AlternateContent xmlns:mc="http://schemas.openxmlformats.org/markup-compatibility/2006">
          <mc:Choice Requires="x14">
            <control shapeId="4648" r:id="rId555" name="Check Box 552">
              <controlPr defaultSize="0" autoFill="0" autoLine="0" autoPict="0">
                <anchor moveWithCells="1">
                  <from>
                    <xdr:col>4</xdr:col>
                    <xdr:colOff>114300</xdr:colOff>
                    <xdr:row>162</xdr:row>
                    <xdr:rowOff>243840</xdr:rowOff>
                  </from>
                  <to>
                    <xdr:col>4</xdr:col>
                    <xdr:colOff>1432560</xdr:colOff>
                    <xdr:row>162</xdr:row>
                    <xdr:rowOff>548640</xdr:rowOff>
                  </to>
                </anchor>
              </controlPr>
            </control>
          </mc:Choice>
        </mc:AlternateContent>
        <mc:AlternateContent xmlns:mc="http://schemas.openxmlformats.org/markup-compatibility/2006">
          <mc:Choice Requires="x14">
            <control shapeId="4649" r:id="rId556" name="Check Box 553">
              <controlPr defaultSize="0" autoFill="0" autoLine="0" autoPict="0">
                <anchor moveWithCells="1">
                  <from>
                    <xdr:col>4</xdr:col>
                    <xdr:colOff>1706880</xdr:colOff>
                    <xdr:row>162</xdr:row>
                    <xdr:rowOff>30480</xdr:rowOff>
                  </from>
                  <to>
                    <xdr:col>4</xdr:col>
                    <xdr:colOff>2567940</xdr:colOff>
                    <xdr:row>162</xdr:row>
                    <xdr:rowOff>312420</xdr:rowOff>
                  </to>
                </anchor>
              </controlPr>
            </control>
          </mc:Choice>
        </mc:AlternateContent>
        <mc:AlternateContent xmlns:mc="http://schemas.openxmlformats.org/markup-compatibility/2006">
          <mc:Choice Requires="x14">
            <control shapeId="4650" r:id="rId557" name="Check Box 554">
              <controlPr defaultSize="0" autoFill="0" autoLine="0" autoPict="0">
                <anchor moveWithCells="1">
                  <from>
                    <xdr:col>4</xdr:col>
                    <xdr:colOff>1691640</xdr:colOff>
                    <xdr:row>162</xdr:row>
                    <xdr:rowOff>243840</xdr:rowOff>
                  </from>
                  <to>
                    <xdr:col>4</xdr:col>
                    <xdr:colOff>2491740</xdr:colOff>
                    <xdr:row>162</xdr:row>
                    <xdr:rowOff>548640</xdr:rowOff>
                  </to>
                </anchor>
              </controlPr>
            </control>
          </mc:Choice>
        </mc:AlternateContent>
        <mc:AlternateContent xmlns:mc="http://schemas.openxmlformats.org/markup-compatibility/2006">
          <mc:Choice Requires="x14">
            <control shapeId="4651" r:id="rId558" name="Check Box 555">
              <controlPr defaultSize="0" autoFill="0" autoLine="0" autoPict="0">
                <anchor moveWithCells="1">
                  <from>
                    <xdr:col>4</xdr:col>
                    <xdr:colOff>114300</xdr:colOff>
                    <xdr:row>163</xdr:row>
                    <xdr:rowOff>22860</xdr:rowOff>
                  </from>
                  <to>
                    <xdr:col>4</xdr:col>
                    <xdr:colOff>1348740</xdr:colOff>
                    <xdr:row>163</xdr:row>
                    <xdr:rowOff>312420</xdr:rowOff>
                  </to>
                </anchor>
              </controlPr>
            </control>
          </mc:Choice>
        </mc:AlternateContent>
        <mc:AlternateContent xmlns:mc="http://schemas.openxmlformats.org/markup-compatibility/2006">
          <mc:Choice Requires="x14">
            <control shapeId="4652" r:id="rId559" name="Check Box 556">
              <controlPr defaultSize="0" autoFill="0" autoLine="0" autoPict="0">
                <anchor moveWithCells="1">
                  <from>
                    <xdr:col>4</xdr:col>
                    <xdr:colOff>114300</xdr:colOff>
                    <xdr:row>163</xdr:row>
                    <xdr:rowOff>243840</xdr:rowOff>
                  </from>
                  <to>
                    <xdr:col>4</xdr:col>
                    <xdr:colOff>1432560</xdr:colOff>
                    <xdr:row>163</xdr:row>
                    <xdr:rowOff>548640</xdr:rowOff>
                  </to>
                </anchor>
              </controlPr>
            </control>
          </mc:Choice>
        </mc:AlternateContent>
        <mc:AlternateContent xmlns:mc="http://schemas.openxmlformats.org/markup-compatibility/2006">
          <mc:Choice Requires="x14">
            <control shapeId="4653" r:id="rId560" name="Check Box 557">
              <controlPr defaultSize="0" autoFill="0" autoLine="0" autoPict="0">
                <anchor moveWithCells="1">
                  <from>
                    <xdr:col>4</xdr:col>
                    <xdr:colOff>1706880</xdr:colOff>
                    <xdr:row>163</xdr:row>
                    <xdr:rowOff>30480</xdr:rowOff>
                  </from>
                  <to>
                    <xdr:col>4</xdr:col>
                    <xdr:colOff>2567940</xdr:colOff>
                    <xdr:row>163</xdr:row>
                    <xdr:rowOff>312420</xdr:rowOff>
                  </to>
                </anchor>
              </controlPr>
            </control>
          </mc:Choice>
        </mc:AlternateContent>
        <mc:AlternateContent xmlns:mc="http://schemas.openxmlformats.org/markup-compatibility/2006">
          <mc:Choice Requires="x14">
            <control shapeId="4654" r:id="rId561" name="Check Box 558">
              <controlPr defaultSize="0" autoFill="0" autoLine="0" autoPict="0">
                <anchor moveWithCells="1">
                  <from>
                    <xdr:col>4</xdr:col>
                    <xdr:colOff>1691640</xdr:colOff>
                    <xdr:row>163</xdr:row>
                    <xdr:rowOff>243840</xdr:rowOff>
                  </from>
                  <to>
                    <xdr:col>4</xdr:col>
                    <xdr:colOff>2491740</xdr:colOff>
                    <xdr:row>163</xdr:row>
                    <xdr:rowOff>548640</xdr:rowOff>
                  </to>
                </anchor>
              </controlPr>
            </control>
          </mc:Choice>
        </mc:AlternateContent>
        <mc:AlternateContent xmlns:mc="http://schemas.openxmlformats.org/markup-compatibility/2006">
          <mc:Choice Requires="x14">
            <control shapeId="4655" r:id="rId562" name="Check Box 559">
              <controlPr defaultSize="0" autoFill="0" autoLine="0" autoPict="0">
                <anchor moveWithCells="1">
                  <from>
                    <xdr:col>4</xdr:col>
                    <xdr:colOff>114300</xdr:colOff>
                    <xdr:row>164</xdr:row>
                    <xdr:rowOff>22860</xdr:rowOff>
                  </from>
                  <to>
                    <xdr:col>4</xdr:col>
                    <xdr:colOff>1348740</xdr:colOff>
                    <xdr:row>164</xdr:row>
                    <xdr:rowOff>312420</xdr:rowOff>
                  </to>
                </anchor>
              </controlPr>
            </control>
          </mc:Choice>
        </mc:AlternateContent>
        <mc:AlternateContent xmlns:mc="http://schemas.openxmlformats.org/markup-compatibility/2006">
          <mc:Choice Requires="x14">
            <control shapeId="4656" r:id="rId563" name="Check Box 560">
              <controlPr defaultSize="0" autoFill="0" autoLine="0" autoPict="0">
                <anchor moveWithCells="1">
                  <from>
                    <xdr:col>4</xdr:col>
                    <xdr:colOff>114300</xdr:colOff>
                    <xdr:row>164</xdr:row>
                    <xdr:rowOff>243840</xdr:rowOff>
                  </from>
                  <to>
                    <xdr:col>4</xdr:col>
                    <xdr:colOff>1432560</xdr:colOff>
                    <xdr:row>164</xdr:row>
                    <xdr:rowOff>548640</xdr:rowOff>
                  </to>
                </anchor>
              </controlPr>
            </control>
          </mc:Choice>
        </mc:AlternateContent>
        <mc:AlternateContent xmlns:mc="http://schemas.openxmlformats.org/markup-compatibility/2006">
          <mc:Choice Requires="x14">
            <control shapeId="4657" r:id="rId564" name="Check Box 561">
              <controlPr defaultSize="0" autoFill="0" autoLine="0" autoPict="0">
                <anchor moveWithCells="1">
                  <from>
                    <xdr:col>4</xdr:col>
                    <xdr:colOff>1706880</xdr:colOff>
                    <xdr:row>164</xdr:row>
                    <xdr:rowOff>30480</xdr:rowOff>
                  </from>
                  <to>
                    <xdr:col>4</xdr:col>
                    <xdr:colOff>2567940</xdr:colOff>
                    <xdr:row>164</xdr:row>
                    <xdr:rowOff>312420</xdr:rowOff>
                  </to>
                </anchor>
              </controlPr>
            </control>
          </mc:Choice>
        </mc:AlternateContent>
        <mc:AlternateContent xmlns:mc="http://schemas.openxmlformats.org/markup-compatibility/2006">
          <mc:Choice Requires="x14">
            <control shapeId="4658" r:id="rId565" name="Check Box 562">
              <controlPr defaultSize="0" autoFill="0" autoLine="0" autoPict="0">
                <anchor moveWithCells="1">
                  <from>
                    <xdr:col>4</xdr:col>
                    <xdr:colOff>1691640</xdr:colOff>
                    <xdr:row>164</xdr:row>
                    <xdr:rowOff>243840</xdr:rowOff>
                  </from>
                  <to>
                    <xdr:col>4</xdr:col>
                    <xdr:colOff>2491740</xdr:colOff>
                    <xdr:row>164</xdr:row>
                    <xdr:rowOff>548640</xdr:rowOff>
                  </to>
                </anchor>
              </controlPr>
            </control>
          </mc:Choice>
        </mc:AlternateContent>
        <mc:AlternateContent xmlns:mc="http://schemas.openxmlformats.org/markup-compatibility/2006">
          <mc:Choice Requires="x14">
            <control shapeId="4659" r:id="rId566" name="Check Box 563">
              <controlPr defaultSize="0" autoFill="0" autoLine="0" autoPict="0">
                <anchor moveWithCells="1">
                  <from>
                    <xdr:col>4</xdr:col>
                    <xdr:colOff>114300</xdr:colOff>
                    <xdr:row>165</xdr:row>
                    <xdr:rowOff>22860</xdr:rowOff>
                  </from>
                  <to>
                    <xdr:col>4</xdr:col>
                    <xdr:colOff>1348740</xdr:colOff>
                    <xdr:row>165</xdr:row>
                    <xdr:rowOff>312420</xdr:rowOff>
                  </to>
                </anchor>
              </controlPr>
            </control>
          </mc:Choice>
        </mc:AlternateContent>
        <mc:AlternateContent xmlns:mc="http://schemas.openxmlformats.org/markup-compatibility/2006">
          <mc:Choice Requires="x14">
            <control shapeId="4660" r:id="rId567" name="Check Box 564">
              <controlPr defaultSize="0" autoFill="0" autoLine="0" autoPict="0">
                <anchor moveWithCells="1">
                  <from>
                    <xdr:col>4</xdr:col>
                    <xdr:colOff>114300</xdr:colOff>
                    <xdr:row>165</xdr:row>
                    <xdr:rowOff>243840</xdr:rowOff>
                  </from>
                  <to>
                    <xdr:col>4</xdr:col>
                    <xdr:colOff>1432560</xdr:colOff>
                    <xdr:row>165</xdr:row>
                    <xdr:rowOff>548640</xdr:rowOff>
                  </to>
                </anchor>
              </controlPr>
            </control>
          </mc:Choice>
        </mc:AlternateContent>
        <mc:AlternateContent xmlns:mc="http://schemas.openxmlformats.org/markup-compatibility/2006">
          <mc:Choice Requires="x14">
            <control shapeId="4661" r:id="rId568" name="Check Box 565">
              <controlPr defaultSize="0" autoFill="0" autoLine="0" autoPict="0">
                <anchor moveWithCells="1">
                  <from>
                    <xdr:col>4</xdr:col>
                    <xdr:colOff>1706880</xdr:colOff>
                    <xdr:row>165</xdr:row>
                    <xdr:rowOff>30480</xdr:rowOff>
                  </from>
                  <to>
                    <xdr:col>4</xdr:col>
                    <xdr:colOff>2567940</xdr:colOff>
                    <xdr:row>165</xdr:row>
                    <xdr:rowOff>312420</xdr:rowOff>
                  </to>
                </anchor>
              </controlPr>
            </control>
          </mc:Choice>
        </mc:AlternateContent>
        <mc:AlternateContent xmlns:mc="http://schemas.openxmlformats.org/markup-compatibility/2006">
          <mc:Choice Requires="x14">
            <control shapeId="4662" r:id="rId569" name="Check Box 566">
              <controlPr defaultSize="0" autoFill="0" autoLine="0" autoPict="0">
                <anchor moveWithCells="1">
                  <from>
                    <xdr:col>4</xdr:col>
                    <xdr:colOff>1691640</xdr:colOff>
                    <xdr:row>165</xdr:row>
                    <xdr:rowOff>243840</xdr:rowOff>
                  </from>
                  <to>
                    <xdr:col>4</xdr:col>
                    <xdr:colOff>2491740</xdr:colOff>
                    <xdr:row>165</xdr:row>
                    <xdr:rowOff>548640</xdr:rowOff>
                  </to>
                </anchor>
              </controlPr>
            </control>
          </mc:Choice>
        </mc:AlternateContent>
        <mc:AlternateContent xmlns:mc="http://schemas.openxmlformats.org/markup-compatibility/2006">
          <mc:Choice Requires="x14">
            <control shapeId="4663" r:id="rId570" name="Check Box 567">
              <controlPr defaultSize="0" autoFill="0" autoLine="0" autoPict="0">
                <anchor moveWithCells="1">
                  <from>
                    <xdr:col>4</xdr:col>
                    <xdr:colOff>114300</xdr:colOff>
                    <xdr:row>166</xdr:row>
                    <xdr:rowOff>22860</xdr:rowOff>
                  </from>
                  <to>
                    <xdr:col>4</xdr:col>
                    <xdr:colOff>1348740</xdr:colOff>
                    <xdr:row>166</xdr:row>
                    <xdr:rowOff>312420</xdr:rowOff>
                  </to>
                </anchor>
              </controlPr>
            </control>
          </mc:Choice>
        </mc:AlternateContent>
        <mc:AlternateContent xmlns:mc="http://schemas.openxmlformats.org/markup-compatibility/2006">
          <mc:Choice Requires="x14">
            <control shapeId="4664" r:id="rId571" name="Check Box 568">
              <controlPr defaultSize="0" autoFill="0" autoLine="0" autoPict="0">
                <anchor moveWithCells="1">
                  <from>
                    <xdr:col>4</xdr:col>
                    <xdr:colOff>114300</xdr:colOff>
                    <xdr:row>166</xdr:row>
                    <xdr:rowOff>243840</xdr:rowOff>
                  </from>
                  <to>
                    <xdr:col>4</xdr:col>
                    <xdr:colOff>1432560</xdr:colOff>
                    <xdr:row>166</xdr:row>
                    <xdr:rowOff>548640</xdr:rowOff>
                  </to>
                </anchor>
              </controlPr>
            </control>
          </mc:Choice>
        </mc:AlternateContent>
        <mc:AlternateContent xmlns:mc="http://schemas.openxmlformats.org/markup-compatibility/2006">
          <mc:Choice Requires="x14">
            <control shapeId="4665" r:id="rId572" name="Check Box 569">
              <controlPr defaultSize="0" autoFill="0" autoLine="0" autoPict="0">
                <anchor moveWithCells="1">
                  <from>
                    <xdr:col>4</xdr:col>
                    <xdr:colOff>1706880</xdr:colOff>
                    <xdr:row>166</xdr:row>
                    <xdr:rowOff>30480</xdr:rowOff>
                  </from>
                  <to>
                    <xdr:col>4</xdr:col>
                    <xdr:colOff>2567940</xdr:colOff>
                    <xdr:row>166</xdr:row>
                    <xdr:rowOff>312420</xdr:rowOff>
                  </to>
                </anchor>
              </controlPr>
            </control>
          </mc:Choice>
        </mc:AlternateContent>
        <mc:AlternateContent xmlns:mc="http://schemas.openxmlformats.org/markup-compatibility/2006">
          <mc:Choice Requires="x14">
            <control shapeId="4666" r:id="rId573" name="Check Box 570">
              <controlPr defaultSize="0" autoFill="0" autoLine="0" autoPict="0">
                <anchor moveWithCells="1">
                  <from>
                    <xdr:col>4</xdr:col>
                    <xdr:colOff>1691640</xdr:colOff>
                    <xdr:row>166</xdr:row>
                    <xdr:rowOff>243840</xdr:rowOff>
                  </from>
                  <to>
                    <xdr:col>4</xdr:col>
                    <xdr:colOff>2491740</xdr:colOff>
                    <xdr:row>166</xdr:row>
                    <xdr:rowOff>548640</xdr:rowOff>
                  </to>
                </anchor>
              </controlPr>
            </control>
          </mc:Choice>
        </mc:AlternateContent>
        <mc:AlternateContent xmlns:mc="http://schemas.openxmlformats.org/markup-compatibility/2006">
          <mc:Choice Requires="x14">
            <control shapeId="4667" r:id="rId574" name="Check Box 571">
              <controlPr defaultSize="0" autoFill="0" autoLine="0" autoPict="0">
                <anchor moveWithCells="1">
                  <from>
                    <xdr:col>4</xdr:col>
                    <xdr:colOff>114300</xdr:colOff>
                    <xdr:row>167</xdr:row>
                    <xdr:rowOff>22860</xdr:rowOff>
                  </from>
                  <to>
                    <xdr:col>4</xdr:col>
                    <xdr:colOff>1348740</xdr:colOff>
                    <xdr:row>167</xdr:row>
                    <xdr:rowOff>312420</xdr:rowOff>
                  </to>
                </anchor>
              </controlPr>
            </control>
          </mc:Choice>
        </mc:AlternateContent>
        <mc:AlternateContent xmlns:mc="http://schemas.openxmlformats.org/markup-compatibility/2006">
          <mc:Choice Requires="x14">
            <control shapeId="4668" r:id="rId575" name="Check Box 572">
              <controlPr defaultSize="0" autoFill="0" autoLine="0" autoPict="0">
                <anchor moveWithCells="1">
                  <from>
                    <xdr:col>4</xdr:col>
                    <xdr:colOff>114300</xdr:colOff>
                    <xdr:row>167</xdr:row>
                    <xdr:rowOff>243840</xdr:rowOff>
                  </from>
                  <to>
                    <xdr:col>4</xdr:col>
                    <xdr:colOff>1432560</xdr:colOff>
                    <xdr:row>167</xdr:row>
                    <xdr:rowOff>548640</xdr:rowOff>
                  </to>
                </anchor>
              </controlPr>
            </control>
          </mc:Choice>
        </mc:AlternateContent>
        <mc:AlternateContent xmlns:mc="http://schemas.openxmlformats.org/markup-compatibility/2006">
          <mc:Choice Requires="x14">
            <control shapeId="4669" r:id="rId576" name="Check Box 573">
              <controlPr defaultSize="0" autoFill="0" autoLine="0" autoPict="0">
                <anchor moveWithCells="1">
                  <from>
                    <xdr:col>4</xdr:col>
                    <xdr:colOff>1706880</xdr:colOff>
                    <xdr:row>167</xdr:row>
                    <xdr:rowOff>30480</xdr:rowOff>
                  </from>
                  <to>
                    <xdr:col>4</xdr:col>
                    <xdr:colOff>2567940</xdr:colOff>
                    <xdr:row>167</xdr:row>
                    <xdr:rowOff>312420</xdr:rowOff>
                  </to>
                </anchor>
              </controlPr>
            </control>
          </mc:Choice>
        </mc:AlternateContent>
        <mc:AlternateContent xmlns:mc="http://schemas.openxmlformats.org/markup-compatibility/2006">
          <mc:Choice Requires="x14">
            <control shapeId="4670" r:id="rId577" name="Check Box 574">
              <controlPr defaultSize="0" autoFill="0" autoLine="0" autoPict="0">
                <anchor moveWithCells="1">
                  <from>
                    <xdr:col>4</xdr:col>
                    <xdr:colOff>1691640</xdr:colOff>
                    <xdr:row>167</xdr:row>
                    <xdr:rowOff>243840</xdr:rowOff>
                  </from>
                  <to>
                    <xdr:col>4</xdr:col>
                    <xdr:colOff>2491740</xdr:colOff>
                    <xdr:row>167</xdr:row>
                    <xdr:rowOff>548640</xdr:rowOff>
                  </to>
                </anchor>
              </controlPr>
            </control>
          </mc:Choice>
        </mc:AlternateContent>
        <mc:AlternateContent xmlns:mc="http://schemas.openxmlformats.org/markup-compatibility/2006">
          <mc:Choice Requires="x14">
            <control shapeId="4671" r:id="rId578" name="Check Box 575">
              <controlPr defaultSize="0" autoFill="0" autoLine="0" autoPict="0">
                <anchor moveWithCells="1">
                  <from>
                    <xdr:col>4</xdr:col>
                    <xdr:colOff>114300</xdr:colOff>
                    <xdr:row>168</xdr:row>
                    <xdr:rowOff>22860</xdr:rowOff>
                  </from>
                  <to>
                    <xdr:col>4</xdr:col>
                    <xdr:colOff>1348740</xdr:colOff>
                    <xdr:row>168</xdr:row>
                    <xdr:rowOff>312420</xdr:rowOff>
                  </to>
                </anchor>
              </controlPr>
            </control>
          </mc:Choice>
        </mc:AlternateContent>
        <mc:AlternateContent xmlns:mc="http://schemas.openxmlformats.org/markup-compatibility/2006">
          <mc:Choice Requires="x14">
            <control shapeId="4672" r:id="rId579" name="Check Box 576">
              <controlPr defaultSize="0" autoFill="0" autoLine="0" autoPict="0">
                <anchor moveWithCells="1">
                  <from>
                    <xdr:col>4</xdr:col>
                    <xdr:colOff>114300</xdr:colOff>
                    <xdr:row>168</xdr:row>
                    <xdr:rowOff>243840</xdr:rowOff>
                  </from>
                  <to>
                    <xdr:col>4</xdr:col>
                    <xdr:colOff>1432560</xdr:colOff>
                    <xdr:row>168</xdr:row>
                    <xdr:rowOff>548640</xdr:rowOff>
                  </to>
                </anchor>
              </controlPr>
            </control>
          </mc:Choice>
        </mc:AlternateContent>
        <mc:AlternateContent xmlns:mc="http://schemas.openxmlformats.org/markup-compatibility/2006">
          <mc:Choice Requires="x14">
            <control shapeId="4673" r:id="rId580" name="Check Box 577">
              <controlPr defaultSize="0" autoFill="0" autoLine="0" autoPict="0">
                <anchor moveWithCells="1">
                  <from>
                    <xdr:col>4</xdr:col>
                    <xdr:colOff>1706880</xdr:colOff>
                    <xdr:row>168</xdr:row>
                    <xdr:rowOff>30480</xdr:rowOff>
                  </from>
                  <to>
                    <xdr:col>4</xdr:col>
                    <xdr:colOff>2567940</xdr:colOff>
                    <xdr:row>168</xdr:row>
                    <xdr:rowOff>312420</xdr:rowOff>
                  </to>
                </anchor>
              </controlPr>
            </control>
          </mc:Choice>
        </mc:AlternateContent>
        <mc:AlternateContent xmlns:mc="http://schemas.openxmlformats.org/markup-compatibility/2006">
          <mc:Choice Requires="x14">
            <control shapeId="4674" r:id="rId581" name="Check Box 578">
              <controlPr defaultSize="0" autoFill="0" autoLine="0" autoPict="0">
                <anchor moveWithCells="1">
                  <from>
                    <xdr:col>4</xdr:col>
                    <xdr:colOff>1691640</xdr:colOff>
                    <xdr:row>168</xdr:row>
                    <xdr:rowOff>243840</xdr:rowOff>
                  </from>
                  <to>
                    <xdr:col>4</xdr:col>
                    <xdr:colOff>2491740</xdr:colOff>
                    <xdr:row>168</xdr:row>
                    <xdr:rowOff>548640</xdr:rowOff>
                  </to>
                </anchor>
              </controlPr>
            </control>
          </mc:Choice>
        </mc:AlternateContent>
        <mc:AlternateContent xmlns:mc="http://schemas.openxmlformats.org/markup-compatibility/2006">
          <mc:Choice Requires="x14">
            <control shapeId="4675" r:id="rId582" name="Check Box 579">
              <controlPr defaultSize="0" autoFill="0" autoLine="0" autoPict="0">
                <anchor moveWithCells="1">
                  <from>
                    <xdr:col>4</xdr:col>
                    <xdr:colOff>114300</xdr:colOff>
                    <xdr:row>169</xdr:row>
                    <xdr:rowOff>22860</xdr:rowOff>
                  </from>
                  <to>
                    <xdr:col>4</xdr:col>
                    <xdr:colOff>1348740</xdr:colOff>
                    <xdr:row>169</xdr:row>
                    <xdr:rowOff>312420</xdr:rowOff>
                  </to>
                </anchor>
              </controlPr>
            </control>
          </mc:Choice>
        </mc:AlternateContent>
        <mc:AlternateContent xmlns:mc="http://schemas.openxmlformats.org/markup-compatibility/2006">
          <mc:Choice Requires="x14">
            <control shapeId="4676" r:id="rId583" name="Check Box 580">
              <controlPr defaultSize="0" autoFill="0" autoLine="0" autoPict="0">
                <anchor moveWithCells="1">
                  <from>
                    <xdr:col>4</xdr:col>
                    <xdr:colOff>114300</xdr:colOff>
                    <xdr:row>169</xdr:row>
                    <xdr:rowOff>243840</xdr:rowOff>
                  </from>
                  <to>
                    <xdr:col>4</xdr:col>
                    <xdr:colOff>1432560</xdr:colOff>
                    <xdr:row>169</xdr:row>
                    <xdr:rowOff>548640</xdr:rowOff>
                  </to>
                </anchor>
              </controlPr>
            </control>
          </mc:Choice>
        </mc:AlternateContent>
        <mc:AlternateContent xmlns:mc="http://schemas.openxmlformats.org/markup-compatibility/2006">
          <mc:Choice Requires="x14">
            <control shapeId="4677" r:id="rId584" name="Check Box 581">
              <controlPr defaultSize="0" autoFill="0" autoLine="0" autoPict="0">
                <anchor moveWithCells="1">
                  <from>
                    <xdr:col>4</xdr:col>
                    <xdr:colOff>1706880</xdr:colOff>
                    <xdr:row>169</xdr:row>
                    <xdr:rowOff>30480</xdr:rowOff>
                  </from>
                  <to>
                    <xdr:col>4</xdr:col>
                    <xdr:colOff>2567940</xdr:colOff>
                    <xdr:row>169</xdr:row>
                    <xdr:rowOff>312420</xdr:rowOff>
                  </to>
                </anchor>
              </controlPr>
            </control>
          </mc:Choice>
        </mc:AlternateContent>
        <mc:AlternateContent xmlns:mc="http://schemas.openxmlformats.org/markup-compatibility/2006">
          <mc:Choice Requires="x14">
            <control shapeId="4678" r:id="rId585" name="Check Box 582">
              <controlPr defaultSize="0" autoFill="0" autoLine="0" autoPict="0">
                <anchor moveWithCells="1">
                  <from>
                    <xdr:col>4</xdr:col>
                    <xdr:colOff>1691640</xdr:colOff>
                    <xdr:row>169</xdr:row>
                    <xdr:rowOff>243840</xdr:rowOff>
                  </from>
                  <to>
                    <xdr:col>4</xdr:col>
                    <xdr:colOff>2491740</xdr:colOff>
                    <xdr:row>169</xdr:row>
                    <xdr:rowOff>548640</xdr:rowOff>
                  </to>
                </anchor>
              </controlPr>
            </control>
          </mc:Choice>
        </mc:AlternateContent>
        <mc:AlternateContent xmlns:mc="http://schemas.openxmlformats.org/markup-compatibility/2006">
          <mc:Choice Requires="x14">
            <control shapeId="4679" r:id="rId586" name="Check Box 583">
              <controlPr defaultSize="0" autoFill="0" autoLine="0" autoPict="0">
                <anchor moveWithCells="1">
                  <from>
                    <xdr:col>4</xdr:col>
                    <xdr:colOff>114300</xdr:colOff>
                    <xdr:row>170</xdr:row>
                    <xdr:rowOff>22860</xdr:rowOff>
                  </from>
                  <to>
                    <xdr:col>4</xdr:col>
                    <xdr:colOff>1348740</xdr:colOff>
                    <xdr:row>170</xdr:row>
                    <xdr:rowOff>312420</xdr:rowOff>
                  </to>
                </anchor>
              </controlPr>
            </control>
          </mc:Choice>
        </mc:AlternateContent>
        <mc:AlternateContent xmlns:mc="http://schemas.openxmlformats.org/markup-compatibility/2006">
          <mc:Choice Requires="x14">
            <control shapeId="4680" r:id="rId587" name="Check Box 584">
              <controlPr defaultSize="0" autoFill="0" autoLine="0" autoPict="0">
                <anchor moveWithCells="1">
                  <from>
                    <xdr:col>4</xdr:col>
                    <xdr:colOff>114300</xdr:colOff>
                    <xdr:row>170</xdr:row>
                    <xdr:rowOff>243840</xdr:rowOff>
                  </from>
                  <to>
                    <xdr:col>4</xdr:col>
                    <xdr:colOff>1432560</xdr:colOff>
                    <xdr:row>170</xdr:row>
                    <xdr:rowOff>548640</xdr:rowOff>
                  </to>
                </anchor>
              </controlPr>
            </control>
          </mc:Choice>
        </mc:AlternateContent>
        <mc:AlternateContent xmlns:mc="http://schemas.openxmlformats.org/markup-compatibility/2006">
          <mc:Choice Requires="x14">
            <control shapeId="4681" r:id="rId588" name="Check Box 585">
              <controlPr defaultSize="0" autoFill="0" autoLine="0" autoPict="0">
                <anchor moveWithCells="1">
                  <from>
                    <xdr:col>4</xdr:col>
                    <xdr:colOff>1706880</xdr:colOff>
                    <xdr:row>170</xdr:row>
                    <xdr:rowOff>30480</xdr:rowOff>
                  </from>
                  <to>
                    <xdr:col>4</xdr:col>
                    <xdr:colOff>2567940</xdr:colOff>
                    <xdr:row>170</xdr:row>
                    <xdr:rowOff>312420</xdr:rowOff>
                  </to>
                </anchor>
              </controlPr>
            </control>
          </mc:Choice>
        </mc:AlternateContent>
        <mc:AlternateContent xmlns:mc="http://schemas.openxmlformats.org/markup-compatibility/2006">
          <mc:Choice Requires="x14">
            <control shapeId="4682" r:id="rId589" name="Check Box 586">
              <controlPr defaultSize="0" autoFill="0" autoLine="0" autoPict="0">
                <anchor moveWithCells="1">
                  <from>
                    <xdr:col>4</xdr:col>
                    <xdr:colOff>1691640</xdr:colOff>
                    <xdr:row>170</xdr:row>
                    <xdr:rowOff>243840</xdr:rowOff>
                  </from>
                  <to>
                    <xdr:col>4</xdr:col>
                    <xdr:colOff>2491740</xdr:colOff>
                    <xdr:row>170</xdr:row>
                    <xdr:rowOff>548640</xdr:rowOff>
                  </to>
                </anchor>
              </controlPr>
            </control>
          </mc:Choice>
        </mc:AlternateContent>
        <mc:AlternateContent xmlns:mc="http://schemas.openxmlformats.org/markup-compatibility/2006">
          <mc:Choice Requires="x14">
            <control shapeId="4683" r:id="rId590" name="Check Box 587">
              <controlPr defaultSize="0" autoFill="0" autoLine="0" autoPict="0">
                <anchor moveWithCells="1">
                  <from>
                    <xdr:col>4</xdr:col>
                    <xdr:colOff>114300</xdr:colOff>
                    <xdr:row>171</xdr:row>
                    <xdr:rowOff>22860</xdr:rowOff>
                  </from>
                  <to>
                    <xdr:col>4</xdr:col>
                    <xdr:colOff>1348740</xdr:colOff>
                    <xdr:row>171</xdr:row>
                    <xdr:rowOff>312420</xdr:rowOff>
                  </to>
                </anchor>
              </controlPr>
            </control>
          </mc:Choice>
        </mc:AlternateContent>
        <mc:AlternateContent xmlns:mc="http://schemas.openxmlformats.org/markup-compatibility/2006">
          <mc:Choice Requires="x14">
            <control shapeId="4684" r:id="rId591" name="Check Box 588">
              <controlPr defaultSize="0" autoFill="0" autoLine="0" autoPict="0">
                <anchor moveWithCells="1">
                  <from>
                    <xdr:col>4</xdr:col>
                    <xdr:colOff>114300</xdr:colOff>
                    <xdr:row>171</xdr:row>
                    <xdr:rowOff>243840</xdr:rowOff>
                  </from>
                  <to>
                    <xdr:col>4</xdr:col>
                    <xdr:colOff>1432560</xdr:colOff>
                    <xdr:row>171</xdr:row>
                    <xdr:rowOff>548640</xdr:rowOff>
                  </to>
                </anchor>
              </controlPr>
            </control>
          </mc:Choice>
        </mc:AlternateContent>
        <mc:AlternateContent xmlns:mc="http://schemas.openxmlformats.org/markup-compatibility/2006">
          <mc:Choice Requires="x14">
            <control shapeId="4685" r:id="rId592" name="Check Box 589">
              <controlPr defaultSize="0" autoFill="0" autoLine="0" autoPict="0">
                <anchor moveWithCells="1">
                  <from>
                    <xdr:col>4</xdr:col>
                    <xdr:colOff>1706880</xdr:colOff>
                    <xdr:row>171</xdr:row>
                    <xdr:rowOff>30480</xdr:rowOff>
                  </from>
                  <to>
                    <xdr:col>4</xdr:col>
                    <xdr:colOff>2567940</xdr:colOff>
                    <xdr:row>171</xdr:row>
                    <xdr:rowOff>312420</xdr:rowOff>
                  </to>
                </anchor>
              </controlPr>
            </control>
          </mc:Choice>
        </mc:AlternateContent>
        <mc:AlternateContent xmlns:mc="http://schemas.openxmlformats.org/markup-compatibility/2006">
          <mc:Choice Requires="x14">
            <control shapeId="4686" r:id="rId593" name="Check Box 590">
              <controlPr defaultSize="0" autoFill="0" autoLine="0" autoPict="0">
                <anchor moveWithCells="1">
                  <from>
                    <xdr:col>4</xdr:col>
                    <xdr:colOff>1691640</xdr:colOff>
                    <xdr:row>171</xdr:row>
                    <xdr:rowOff>243840</xdr:rowOff>
                  </from>
                  <to>
                    <xdr:col>4</xdr:col>
                    <xdr:colOff>2491740</xdr:colOff>
                    <xdr:row>171</xdr:row>
                    <xdr:rowOff>548640</xdr:rowOff>
                  </to>
                </anchor>
              </controlPr>
            </control>
          </mc:Choice>
        </mc:AlternateContent>
        <mc:AlternateContent xmlns:mc="http://schemas.openxmlformats.org/markup-compatibility/2006">
          <mc:Choice Requires="x14">
            <control shapeId="4687" r:id="rId594" name="Check Box 591">
              <controlPr defaultSize="0" autoFill="0" autoLine="0" autoPict="0">
                <anchor moveWithCells="1">
                  <from>
                    <xdr:col>4</xdr:col>
                    <xdr:colOff>114300</xdr:colOff>
                    <xdr:row>172</xdr:row>
                    <xdr:rowOff>22860</xdr:rowOff>
                  </from>
                  <to>
                    <xdr:col>4</xdr:col>
                    <xdr:colOff>1348740</xdr:colOff>
                    <xdr:row>172</xdr:row>
                    <xdr:rowOff>312420</xdr:rowOff>
                  </to>
                </anchor>
              </controlPr>
            </control>
          </mc:Choice>
        </mc:AlternateContent>
        <mc:AlternateContent xmlns:mc="http://schemas.openxmlformats.org/markup-compatibility/2006">
          <mc:Choice Requires="x14">
            <control shapeId="4688" r:id="rId595" name="Check Box 592">
              <controlPr defaultSize="0" autoFill="0" autoLine="0" autoPict="0">
                <anchor moveWithCells="1">
                  <from>
                    <xdr:col>4</xdr:col>
                    <xdr:colOff>114300</xdr:colOff>
                    <xdr:row>172</xdr:row>
                    <xdr:rowOff>243840</xdr:rowOff>
                  </from>
                  <to>
                    <xdr:col>4</xdr:col>
                    <xdr:colOff>1432560</xdr:colOff>
                    <xdr:row>172</xdr:row>
                    <xdr:rowOff>548640</xdr:rowOff>
                  </to>
                </anchor>
              </controlPr>
            </control>
          </mc:Choice>
        </mc:AlternateContent>
        <mc:AlternateContent xmlns:mc="http://schemas.openxmlformats.org/markup-compatibility/2006">
          <mc:Choice Requires="x14">
            <control shapeId="4689" r:id="rId596" name="Check Box 593">
              <controlPr defaultSize="0" autoFill="0" autoLine="0" autoPict="0">
                <anchor moveWithCells="1">
                  <from>
                    <xdr:col>4</xdr:col>
                    <xdr:colOff>1706880</xdr:colOff>
                    <xdr:row>172</xdr:row>
                    <xdr:rowOff>30480</xdr:rowOff>
                  </from>
                  <to>
                    <xdr:col>4</xdr:col>
                    <xdr:colOff>2567940</xdr:colOff>
                    <xdr:row>172</xdr:row>
                    <xdr:rowOff>312420</xdr:rowOff>
                  </to>
                </anchor>
              </controlPr>
            </control>
          </mc:Choice>
        </mc:AlternateContent>
        <mc:AlternateContent xmlns:mc="http://schemas.openxmlformats.org/markup-compatibility/2006">
          <mc:Choice Requires="x14">
            <control shapeId="4690" r:id="rId597" name="Check Box 594">
              <controlPr defaultSize="0" autoFill="0" autoLine="0" autoPict="0">
                <anchor moveWithCells="1">
                  <from>
                    <xdr:col>4</xdr:col>
                    <xdr:colOff>1691640</xdr:colOff>
                    <xdr:row>172</xdr:row>
                    <xdr:rowOff>243840</xdr:rowOff>
                  </from>
                  <to>
                    <xdr:col>4</xdr:col>
                    <xdr:colOff>2491740</xdr:colOff>
                    <xdr:row>172</xdr:row>
                    <xdr:rowOff>548640</xdr:rowOff>
                  </to>
                </anchor>
              </controlPr>
            </control>
          </mc:Choice>
        </mc:AlternateContent>
        <mc:AlternateContent xmlns:mc="http://schemas.openxmlformats.org/markup-compatibility/2006">
          <mc:Choice Requires="x14">
            <control shapeId="4691" r:id="rId598" name="Check Box 595">
              <controlPr defaultSize="0" autoFill="0" autoLine="0" autoPict="0">
                <anchor moveWithCells="1">
                  <from>
                    <xdr:col>4</xdr:col>
                    <xdr:colOff>114300</xdr:colOff>
                    <xdr:row>173</xdr:row>
                    <xdr:rowOff>22860</xdr:rowOff>
                  </from>
                  <to>
                    <xdr:col>4</xdr:col>
                    <xdr:colOff>1348740</xdr:colOff>
                    <xdr:row>173</xdr:row>
                    <xdr:rowOff>312420</xdr:rowOff>
                  </to>
                </anchor>
              </controlPr>
            </control>
          </mc:Choice>
        </mc:AlternateContent>
        <mc:AlternateContent xmlns:mc="http://schemas.openxmlformats.org/markup-compatibility/2006">
          <mc:Choice Requires="x14">
            <control shapeId="4692" r:id="rId599" name="Check Box 596">
              <controlPr defaultSize="0" autoFill="0" autoLine="0" autoPict="0">
                <anchor moveWithCells="1">
                  <from>
                    <xdr:col>4</xdr:col>
                    <xdr:colOff>114300</xdr:colOff>
                    <xdr:row>173</xdr:row>
                    <xdr:rowOff>243840</xdr:rowOff>
                  </from>
                  <to>
                    <xdr:col>4</xdr:col>
                    <xdr:colOff>1432560</xdr:colOff>
                    <xdr:row>173</xdr:row>
                    <xdr:rowOff>548640</xdr:rowOff>
                  </to>
                </anchor>
              </controlPr>
            </control>
          </mc:Choice>
        </mc:AlternateContent>
        <mc:AlternateContent xmlns:mc="http://schemas.openxmlformats.org/markup-compatibility/2006">
          <mc:Choice Requires="x14">
            <control shapeId="4693" r:id="rId600" name="Check Box 597">
              <controlPr defaultSize="0" autoFill="0" autoLine="0" autoPict="0">
                <anchor moveWithCells="1">
                  <from>
                    <xdr:col>4</xdr:col>
                    <xdr:colOff>1706880</xdr:colOff>
                    <xdr:row>173</xdr:row>
                    <xdr:rowOff>30480</xdr:rowOff>
                  </from>
                  <to>
                    <xdr:col>4</xdr:col>
                    <xdr:colOff>2567940</xdr:colOff>
                    <xdr:row>173</xdr:row>
                    <xdr:rowOff>312420</xdr:rowOff>
                  </to>
                </anchor>
              </controlPr>
            </control>
          </mc:Choice>
        </mc:AlternateContent>
        <mc:AlternateContent xmlns:mc="http://schemas.openxmlformats.org/markup-compatibility/2006">
          <mc:Choice Requires="x14">
            <control shapeId="4694" r:id="rId601" name="Check Box 598">
              <controlPr defaultSize="0" autoFill="0" autoLine="0" autoPict="0">
                <anchor moveWithCells="1">
                  <from>
                    <xdr:col>4</xdr:col>
                    <xdr:colOff>1691640</xdr:colOff>
                    <xdr:row>173</xdr:row>
                    <xdr:rowOff>243840</xdr:rowOff>
                  </from>
                  <to>
                    <xdr:col>4</xdr:col>
                    <xdr:colOff>2491740</xdr:colOff>
                    <xdr:row>173</xdr:row>
                    <xdr:rowOff>548640</xdr:rowOff>
                  </to>
                </anchor>
              </controlPr>
            </control>
          </mc:Choice>
        </mc:AlternateContent>
        <mc:AlternateContent xmlns:mc="http://schemas.openxmlformats.org/markup-compatibility/2006">
          <mc:Choice Requires="x14">
            <control shapeId="4695" r:id="rId602" name="Check Box 599">
              <controlPr defaultSize="0" autoFill="0" autoLine="0" autoPict="0">
                <anchor moveWithCells="1">
                  <from>
                    <xdr:col>4</xdr:col>
                    <xdr:colOff>114300</xdr:colOff>
                    <xdr:row>174</xdr:row>
                    <xdr:rowOff>22860</xdr:rowOff>
                  </from>
                  <to>
                    <xdr:col>4</xdr:col>
                    <xdr:colOff>1348740</xdr:colOff>
                    <xdr:row>174</xdr:row>
                    <xdr:rowOff>312420</xdr:rowOff>
                  </to>
                </anchor>
              </controlPr>
            </control>
          </mc:Choice>
        </mc:AlternateContent>
        <mc:AlternateContent xmlns:mc="http://schemas.openxmlformats.org/markup-compatibility/2006">
          <mc:Choice Requires="x14">
            <control shapeId="4696" r:id="rId603" name="Check Box 600">
              <controlPr defaultSize="0" autoFill="0" autoLine="0" autoPict="0">
                <anchor moveWithCells="1">
                  <from>
                    <xdr:col>4</xdr:col>
                    <xdr:colOff>114300</xdr:colOff>
                    <xdr:row>174</xdr:row>
                    <xdr:rowOff>243840</xdr:rowOff>
                  </from>
                  <to>
                    <xdr:col>4</xdr:col>
                    <xdr:colOff>1432560</xdr:colOff>
                    <xdr:row>174</xdr:row>
                    <xdr:rowOff>548640</xdr:rowOff>
                  </to>
                </anchor>
              </controlPr>
            </control>
          </mc:Choice>
        </mc:AlternateContent>
        <mc:AlternateContent xmlns:mc="http://schemas.openxmlformats.org/markup-compatibility/2006">
          <mc:Choice Requires="x14">
            <control shapeId="4697" r:id="rId604" name="Check Box 601">
              <controlPr defaultSize="0" autoFill="0" autoLine="0" autoPict="0">
                <anchor moveWithCells="1">
                  <from>
                    <xdr:col>4</xdr:col>
                    <xdr:colOff>1706880</xdr:colOff>
                    <xdr:row>174</xdr:row>
                    <xdr:rowOff>30480</xdr:rowOff>
                  </from>
                  <to>
                    <xdr:col>4</xdr:col>
                    <xdr:colOff>2567940</xdr:colOff>
                    <xdr:row>174</xdr:row>
                    <xdr:rowOff>312420</xdr:rowOff>
                  </to>
                </anchor>
              </controlPr>
            </control>
          </mc:Choice>
        </mc:AlternateContent>
        <mc:AlternateContent xmlns:mc="http://schemas.openxmlformats.org/markup-compatibility/2006">
          <mc:Choice Requires="x14">
            <control shapeId="4698" r:id="rId605" name="Check Box 602">
              <controlPr defaultSize="0" autoFill="0" autoLine="0" autoPict="0">
                <anchor moveWithCells="1">
                  <from>
                    <xdr:col>4</xdr:col>
                    <xdr:colOff>1691640</xdr:colOff>
                    <xdr:row>174</xdr:row>
                    <xdr:rowOff>243840</xdr:rowOff>
                  </from>
                  <to>
                    <xdr:col>4</xdr:col>
                    <xdr:colOff>2491740</xdr:colOff>
                    <xdr:row>174</xdr:row>
                    <xdr:rowOff>548640</xdr:rowOff>
                  </to>
                </anchor>
              </controlPr>
            </control>
          </mc:Choice>
        </mc:AlternateContent>
        <mc:AlternateContent xmlns:mc="http://schemas.openxmlformats.org/markup-compatibility/2006">
          <mc:Choice Requires="x14">
            <control shapeId="4699" r:id="rId606" name="Check Box 603">
              <controlPr defaultSize="0" autoFill="0" autoLine="0" autoPict="0">
                <anchor moveWithCells="1">
                  <from>
                    <xdr:col>4</xdr:col>
                    <xdr:colOff>114300</xdr:colOff>
                    <xdr:row>175</xdr:row>
                    <xdr:rowOff>22860</xdr:rowOff>
                  </from>
                  <to>
                    <xdr:col>4</xdr:col>
                    <xdr:colOff>1348740</xdr:colOff>
                    <xdr:row>175</xdr:row>
                    <xdr:rowOff>312420</xdr:rowOff>
                  </to>
                </anchor>
              </controlPr>
            </control>
          </mc:Choice>
        </mc:AlternateContent>
        <mc:AlternateContent xmlns:mc="http://schemas.openxmlformats.org/markup-compatibility/2006">
          <mc:Choice Requires="x14">
            <control shapeId="4700" r:id="rId607" name="Check Box 604">
              <controlPr defaultSize="0" autoFill="0" autoLine="0" autoPict="0">
                <anchor moveWithCells="1">
                  <from>
                    <xdr:col>4</xdr:col>
                    <xdr:colOff>114300</xdr:colOff>
                    <xdr:row>175</xdr:row>
                    <xdr:rowOff>243840</xdr:rowOff>
                  </from>
                  <to>
                    <xdr:col>4</xdr:col>
                    <xdr:colOff>1432560</xdr:colOff>
                    <xdr:row>175</xdr:row>
                    <xdr:rowOff>548640</xdr:rowOff>
                  </to>
                </anchor>
              </controlPr>
            </control>
          </mc:Choice>
        </mc:AlternateContent>
        <mc:AlternateContent xmlns:mc="http://schemas.openxmlformats.org/markup-compatibility/2006">
          <mc:Choice Requires="x14">
            <control shapeId="4701" r:id="rId608" name="Check Box 605">
              <controlPr defaultSize="0" autoFill="0" autoLine="0" autoPict="0">
                <anchor moveWithCells="1">
                  <from>
                    <xdr:col>4</xdr:col>
                    <xdr:colOff>1706880</xdr:colOff>
                    <xdr:row>175</xdr:row>
                    <xdr:rowOff>30480</xdr:rowOff>
                  </from>
                  <to>
                    <xdr:col>4</xdr:col>
                    <xdr:colOff>2567940</xdr:colOff>
                    <xdr:row>175</xdr:row>
                    <xdr:rowOff>312420</xdr:rowOff>
                  </to>
                </anchor>
              </controlPr>
            </control>
          </mc:Choice>
        </mc:AlternateContent>
        <mc:AlternateContent xmlns:mc="http://schemas.openxmlformats.org/markup-compatibility/2006">
          <mc:Choice Requires="x14">
            <control shapeId="4702" r:id="rId609" name="Check Box 606">
              <controlPr defaultSize="0" autoFill="0" autoLine="0" autoPict="0">
                <anchor moveWithCells="1">
                  <from>
                    <xdr:col>4</xdr:col>
                    <xdr:colOff>1691640</xdr:colOff>
                    <xdr:row>175</xdr:row>
                    <xdr:rowOff>243840</xdr:rowOff>
                  </from>
                  <to>
                    <xdr:col>4</xdr:col>
                    <xdr:colOff>2491740</xdr:colOff>
                    <xdr:row>175</xdr:row>
                    <xdr:rowOff>548640</xdr:rowOff>
                  </to>
                </anchor>
              </controlPr>
            </control>
          </mc:Choice>
        </mc:AlternateContent>
        <mc:AlternateContent xmlns:mc="http://schemas.openxmlformats.org/markup-compatibility/2006">
          <mc:Choice Requires="x14">
            <control shapeId="4703" r:id="rId610" name="Check Box 607">
              <controlPr defaultSize="0" autoFill="0" autoLine="0" autoPict="0">
                <anchor moveWithCells="1">
                  <from>
                    <xdr:col>4</xdr:col>
                    <xdr:colOff>114300</xdr:colOff>
                    <xdr:row>176</xdr:row>
                    <xdr:rowOff>22860</xdr:rowOff>
                  </from>
                  <to>
                    <xdr:col>4</xdr:col>
                    <xdr:colOff>1348740</xdr:colOff>
                    <xdr:row>176</xdr:row>
                    <xdr:rowOff>312420</xdr:rowOff>
                  </to>
                </anchor>
              </controlPr>
            </control>
          </mc:Choice>
        </mc:AlternateContent>
        <mc:AlternateContent xmlns:mc="http://schemas.openxmlformats.org/markup-compatibility/2006">
          <mc:Choice Requires="x14">
            <control shapeId="4704" r:id="rId611" name="Check Box 608">
              <controlPr defaultSize="0" autoFill="0" autoLine="0" autoPict="0">
                <anchor moveWithCells="1">
                  <from>
                    <xdr:col>4</xdr:col>
                    <xdr:colOff>114300</xdr:colOff>
                    <xdr:row>176</xdr:row>
                    <xdr:rowOff>243840</xdr:rowOff>
                  </from>
                  <to>
                    <xdr:col>4</xdr:col>
                    <xdr:colOff>1432560</xdr:colOff>
                    <xdr:row>176</xdr:row>
                    <xdr:rowOff>548640</xdr:rowOff>
                  </to>
                </anchor>
              </controlPr>
            </control>
          </mc:Choice>
        </mc:AlternateContent>
        <mc:AlternateContent xmlns:mc="http://schemas.openxmlformats.org/markup-compatibility/2006">
          <mc:Choice Requires="x14">
            <control shapeId="4705" r:id="rId612" name="Check Box 609">
              <controlPr defaultSize="0" autoFill="0" autoLine="0" autoPict="0">
                <anchor moveWithCells="1">
                  <from>
                    <xdr:col>4</xdr:col>
                    <xdr:colOff>1706880</xdr:colOff>
                    <xdr:row>176</xdr:row>
                    <xdr:rowOff>30480</xdr:rowOff>
                  </from>
                  <to>
                    <xdr:col>4</xdr:col>
                    <xdr:colOff>2567940</xdr:colOff>
                    <xdr:row>176</xdr:row>
                    <xdr:rowOff>312420</xdr:rowOff>
                  </to>
                </anchor>
              </controlPr>
            </control>
          </mc:Choice>
        </mc:AlternateContent>
        <mc:AlternateContent xmlns:mc="http://schemas.openxmlformats.org/markup-compatibility/2006">
          <mc:Choice Requires="x14">
            <control shapeId="4706" r:id="rId613" name="Check Box 610">
              <controlPr defaultSize="0" autoFill="0" autoLine="0" autoPict="0">
                <anchor moveWithCells="1">
                  <from>
                    <xdr:col>4</xdr:col>
                    <xdr:colOff>1691640</xdr:colOff>
                    <xdr:row>176</xdr:row>
                    <xdr:rowOff>243840</xdr:rowOff>
                  </from>
                  <to>
                    <xdr:col>4</xdr:col>
                    <xdr:colOff>2491740</xdr:colOff>
                    <xdr:row>176</xdr:row>
                    <xdr:rowOff>548640</xdr:rowOff>
                  </to>
                </anchor>
              </controlPr>
            </control>
          </mc:Choice>
        </mc:AlternateContent>
        <mc:AlternateContent xmlns:mc="http://schemas.openxmlformats.org/markup-compatibility/2006">
          <mc:Choice Requires="x14">
            <control shapeId="4707" r:id="rId614" name="Check Box 611">
              <controlPr defaultSize="0" autoFill="0" autoLine="0" autoPict="0">
                <anchor moveWithCells="1">
                  <from>
                    <xdr:col>4</xdr:col>
                    <xdr:colOff>114300</xdr:colOff>
                    <xdr:row>177</xdr:row>
                    <xdr:rowOff>22860</xdr:rowOff>
                  </from>
                  <to>
                    <xdr:col>4</xdr:col>
                    <xdr:colOff>1348740</xdr:colOff>
                    <xdr:row>177</xdr:row>
                    <xdr:rowOff>312420</xdr:rowOff>
                  </to>
                </anchor>
              </controlPr>
            </control>
          </mc:Choice>
        </mc:AlternateContent>
        <mc:AlternateContent xmlns:mc="http://schemas.openxmlformats.org/markup-compatibility/2006">
          <mc:Choice Requires="x14">
            <control shapeId="4708" r:id="rId615" name="Check Box 612">
              <controlPr defaultSize="0" autoFill="0" autoLine="0" autoPict="0">
                <anchor moveWithCells="1">
                  <from>
                    <xdr:col>4</xdr:col>
                    <xdr:colOff>114300</xdr:colOff>
                    <xdr:row>177</xdr:row>
                    <xdr:rowOff>243840</xdr:rowOff>
                  </from>
                  <to>
                    <xdr:col>4</xdr:col>
                    <xdr:colOff>1432560</xdr:colOff>
                    <xdr:row>177</xdr:row>
                    <xdr:rowOff>548640</xdr:rowOff>
                  </to>
                </anchor>
              </controlPr>
            </control>
          </mc:Choice>
        </mc:AlternateContent>
        <mc:AlternateContent xmlns:mc="http://schemas.openxmlformats.org/markup-compatibility/2006">
          <mc:Choice Requires="x14">
            <control shapeId="4709" r:id="rId616" name="Check Box 613">
              <controlPr defaultSize="0" autoFill="0" autoLine="0" autoPict="0">
                <anchor moveWithCells="1">
                  <from>
                    <xdr:col>4</xdr:col>
                    <xdr:colOff>1706880</xdr:colOff>
                    <xdr:row>177</xdr:row>
                    <xdr:rowOff>30480</xdr:rowOff>
                  </from>
                  <to>
                    <xdr:col>4</xdr:col>
                    <xdr:colOff>2567940</xdr:colOff>
                    <xdr:row>177</xdr:row>
                    <xdr:rowOff>312420</xdr:rowOff>
                  </to>
                </anchor>
              </controlPr>
            </control>
          </mc:Choice>
        </mc:AlternateContent>
        <mc:AlternateContent xmlns:mc="http://schemas.openxmlformats.org/markup-compatibility/2006">
          <mc:Choice Requires="x14">
            <control shapeId="4710" r:id="rId617" name="Check Box 614">
              <controlPr defaultSize="0" autoFill="0" autoLine="0" autoPict="0">
                <anchor moveWithCells="1">
                  <from>
                    <xdr:col>4</xdr:col>
                    <xdr:colOff>1691640</xdr:colOff>
                    <xdr:row>177</xdr:row>
                    <xdr:rowOff>243840</xdr:rowOff>
                  </from>
                  <to>
                    <xdr:col>4</xdr:col>
                    <xdr:colOff>2491740</xdr:colOff>
                    <xdr:row>177</xdr:row>
                    <xdr:rowOff>548640</xdr:rowOff>
                  </to>
                </anchor>
              </controlPr>
            </control>
          </mc:Choice>
        </mc:AlternateContent>
        <mc:AlternateContent xmlns:mc="http://schemas.openxmlformats.org/markup-compatibility/2006">
          <mc:Choice Requires="x14">
            <control shapeId="4711" r:id="rId618" name="Check Box 615">
              <controlPr defaultSize="0" autoFill="0" autoLine="0" autoPict="0">
                <anchor moveWithCells="1">
                  <from>
                    <xdr:col>4</xdr:col>
                    <xdr:colOff>114300</xdr:colOff>
                    <xdr:row>178</xdr:row>
                    <xdr:rowOff>22860</xdr:rowOff>
                  </from>
                  <to>
                    <xdr:col>4</xdr:col>
                    <xdr:colOff>1348740</xdr:colOff>
                    <xdr:row>178</xdr:row>
                    <xdr:rowOff>312420</xdr:rowOff>
                  </to>
                </anchor>
              </controlPr>
            </control>
          </mc:Choice>
        </mc:AlternateContent>
        <mc:AlternateContent xmlns:mc="http://schemas.openxmlformats.org/markup-compatibility/2006">
          <mc:Choice Requires="x14">
            <control shapeId="4712" r:id="rId619" name="Check Box 616">
              <controlPr defaultSize="0" autoFill="0" autoLine="0" autoPict="0">
                <anchor moveWithCells="1">
                  <from>
                    <xdr:col>4</xdr:col>
                    <xdr:colOff>114300</xdr:colOff>
                    <xdr:row>178</xdr:row>
                    <xdr:rowOff>243840</xdr:rowOff>
                  </from>
                  <to>
                    <xdr:col>4</xdr:col>
                    <xdr:colOff>1432560</xdr:colOff>
                    <xdr:row>178</xdr:row>
                    <xdr:rowOff>548640</xdr:rowOff>
                  </to>
                </anchor>
              </controlPr>
            </control>
          </mc:Choice>
        </mc:AlternateContent>
        <mc:AlternateContent xmlns:mc="http://schemas.openxmlformats.org/markup-compatibility/2006">
          <mc:Choice Requires="x14">
            <control shapeId="4713" r:id="rId620" name="Check Box 617">
              <controlPr defaultSize="0" autoFill="0" autoLine="0" autoPict="0">
                <anchor moveWithCells="1">
                  <from>
                    <xdr:col>4</xdr:col>
                    <xdr:colOff>1706880</xdr:colOff>
                    <xdr:row>178</xdr:row>
                    <xdr:rowOff>30480</xdr:rowOff>
                  </from>
                  <to>
                    <xdr:col>4</xdr:col>
                    <xdr:colOff>2567940</xdr:colOff>
                    <xdr:row>178</xdr:row>
                    <xdr:rowOff>312420</xdr:rowOff>
                  </to>
                </anchor>
              </controlPr>
            </control>
          </mc:Choice>
        </mc:AlternateContent>
        <mc:AlternateContent xmlns:mc="http://schemas.openxmlformats.org/markup-compatibility/2006">
          <mc:Choice Requires="x14">
            <control shapeId="4714" r:id="rId621" name="Check Box 618">
              <controlPr defaultSize="0" autoFill="0" autoLine="0" autoPict="0">
                <anchor moveWithCells="1">
                  <from>
                    <xdr:col>4</xdr:col>
                    <xdr:colOff>1691640</xdr:colOff>
                    <xdr:row>178</xdr:row>
                    <xdr:rowOff>243840</xdr:rowOff>
                  </from>
                  <to>
                    <xdr:col>4</xdr:col>
                    <xdr:colOff>2491740</xdr:colOff>
                    <xdr:row>178</xdr:row>
                    <xdr:rowOff>548640</xdr:rowOff>
                  </to>
                </anchor>
              </controlPr>
            </control>
          </mc:Choice>
        </mc:AlternateContent>
        <mc:AlternateContent xmlns:mc="http://schemas.openxmlformats.org/markup-compatibility/2006">
          <mc:Choice Requires="x14">
            <control shapeId="4715" r:id="rId622" name="Check Box 619">
              <controlPr defaultSize="0" autoFill="0" autoLine="0" autoPict="0">
                <anchor moveWithCells="1">
                  <from>
                    <xdr:col>4</xdr:col>
                    <xdr:colOff>114300</xdr:colOff>
                    <xdr:row>179</xdr:row>
                    <xdr:rowOff>22860</xdr:rowOff>
                  </from>
                  <to>
                    <xdr:col>4</xdr:col>
                    <xdr:colOff>1348740</xdr:colOff>
                    <xdr:row>179</xdr:row>
                    <xdr:rowOff>312420</xdr:rowOff>
                  </to>
                </anchor>
              </controlPr>
            </control>
          </mc:Choice>
        </mc:AlternateContent>
        <mc:AlternateContent xmlns:mc="http://schemas.openxmlformats.org/markup-compatibility/2006">
          <mc:Choice Requires="x14">
            <control shapeId="4716" r:id="rId623" name="Check Box 620">
              <controlPr defaultSize="0" autoFill="0" autoLine="0" autoPict="0">
                <anchor moveWithCells="1">
                  <from>
                    <xdr:col>4</xdr:col>
                    <xdr:colOff>114300</xdr:colOff>
                    <xdr:row>179</xdr:row>
                    <xdr:rowOff>243840</xdr:rowOff>
                  </from>
                  <to>
                    <xdr:col>4</xdr:col>
                    <xdr:colOff>1432560</xdr:colOff>
                    <xdr:row>179</xdr:row>
                    <xdr:rowOff>548640</xdr:rowOff>
                  </to>
                </anchor>
              </controlPr>
            </control>
          </mc:Choice>
        </mc:AlternateContent>
        <mc:AlternateContent xmlns:mc="http://schemas.openxmlformats.org/markup-compatibility/2006">
          <mc:Choice Requires="x14">
            <control shapeId="4717" r:id="rId624" name="Check Box 621">
              <controlPr defaultSize="0" autoFill="0" autoLine="0" autoPict="0">
                <anchor moveWithCells="1">
                  <from>
                    <xdr:col>4</xdr:col>
                    <xdr:colOff>1706880</xdr:colOff>
                    <xdr:row>179</xdr:row>
                    <xdr:rowOff>30480</xdr:rowOff>
                  </from>
                  <to>
                    <xdr:col>4</xdr:col>
                    <xdr:colOff>2567940</xdr:colOff>
                    <xdr:row>179</xdr:row>
                    <xdr:rowOff>312420</xdr:rowOff>
                  </to>
                </anchor>
              </controlPr>
            </control>
          </mc:Choice>
        </mc:AlternateContent>
        <mc:AlternateContent xmlns:mc="http://schemas.openxmlformats.org/markup-compatibility/2006">
          <mc:Choice Requires="x14">
            <control shapeId="4718" r:id="rId625" name="Check Box 622">
              <controlPr defaultSize="0" autoFill="0" autoLine="0" autoPict="0">
                <anchor moveWithCells="1">
                  <from>
                    <xdr:col>4</xdr:col>
                    <xdr:colOff>1691640</xdr:colOff>
                    <xdr:row>179</xdr:row>
                    <xdr:rowOff>243840</xdr:rowOff>
                  </from>
                  <to>
                    <xdr:col>4</xdr:col>
                    <xdr:colOff>2491740</xdr:colOff>
                    <xdr:row>179</xdr:row>
                    <xdr:rowOff>548640</xdr:rowOff>
                  </to>
                </anchor>
              </controlPr>
            </control>
          </mc:Choice>
        </mc:AlternateContent>
        <mc:AlternateContent xmlns:mc="http://schemas.openxmlformats.org/markup-compatibility/2006">
          <mc:Choice Requires="x14">
            <control shapeId="4719" r:id="rId626" name="Check Box 623">
              <controlPr defaultSize="0" autoFill="0" autoLine="0" autoPict="0">
                <anchor moveWithCells="1">
                  <from>
                    <xdr:col>4</xdr:col>
                    <xdr:colOff>114300</xdr:colOff>
                    <xdr:row>180</xdr:row>
                    <xdr:rowOff>22860</xdr:rowOff>
                  </from>
                  <to>
                    <xdr:col>4</xdr:col>
                    <xdr:colOff>1348740</xdr:colOff>
                    <xdr:row>180</xdr:row>
                    <xdr:rowOff>312420</xdr:rowOff>
                  </to>
                </anchor>
              </controlPr>
            </control>
          </mc:Choice>
        </mc:AlternateContent>
        <mc:AlternateContent xmlns:mc="http://schemas.openxmlformats.org/markup-compatibility/2006">
          <mc:Choice Requires="x14">
            <control shapeId="4720" r:id="rId627" name="Check Box 624">
              <controlPr defaultSize="0" autoFill="0" autoLine="0" autoPict="0">
                <anchor moveWithCells="1">
                  <from>
                    <xdr:col>4</xdr:col>
                    <xdr:colOff>114300</xdr:colOff>
                    <xdr:row>180</xdr:row>
                    <xdr:rowOff>243840</xdr:rowOff>
                  </from>
                  <to>
                    <xdr:col>4</xdr:col>
                    <xdr:colOff>1432560</xdr:colOff>
                    <xdr:row>180</xdr:row>
                    <xdr:rowOff>548640</xdr:rowOff>
                  </to>
                </anchor>
              </controlPr>
            </control>
          </mc:Choice>
        </mc:AlternateContent>
        <mc:AlternateContent xmlns:mc="http://schemas.openxmlformats.org/markup-compatibility/2006">
          <mc:Choice Requires="x14">
            <control shapeId="4721" r:id="rId628" name="Check Box 625">
              <controlPr defaultSize="0" autoFill="0" autoLine="0" autoPict="0">
                <anchor moveWithCells="1">
                  <from>
                    <xdr:col>4</xdr:col>
                    <xdr:colOff>1706880</xdr:colOff>
                    <xdr:row>180</xdr:row>
                    <xdr:rowOff>30480</xdr:rowOff>
                  </from>
                  <to>
                    <xdr:col>4</xdr:col>
                    <xdr:colOff>2567940</xdr:colOff>
                    <xdr:row>180</xdr:row>
                    <xdr:rowOff>312420</xdr:rowOff>
                  </to>
                </anchor>
              </controlPr>
            </control>
          </mc:Choice>
        </mc:AlternateContent>
        <mc:AlternateContent xmlns:mc="http://schemas.openxmlformats.org/markup-compatibility/2006">
          <mc:Choice Requires="x14">
            <control shapeId="4722" r:id="rId629" name="Check Box 626">
              <controlPr defaultSize="0" autoFill="0" autoLine="0" autoPict="0">
                <anchor moveWithCells="1">
                  <from>
                    <xdr:col>4</xdr:col>
                    <xdr:colOff>1691640</xdr:colOff>
                    <xdr:row>180</xdr:row>
                    <xdr:rowOff>243840</xdr:rowOff>
                  </from>
                  <to>
                    <xdr:col>4</xdr:col>
                    <xdr:colOff>2491740</xdr:colOff>
                    <xdr:row>180</xdr:row>
                    <xdr:rowOff>548640</xdr:rowOff>
                  </to>
                </anchor>
              </controlPr>
            </control>
          </mc:Choice>
        </mc:AlternateContent>
        <mc:AlternateContent xmlns:mc="http://schemas.openxmlformats.org/markup-compatibility/2006">
          <mc:Choice Requires="x14">
            <control shapeId="4723" r:id="rId630" name="Check Box 627">
              <controlPr defaultSize="0" autoFill="0" autoLine="0" autoPict="0">
                <anchor moveWithCells="1">
                  <from>
                    <xdr:col>4</xdr:col>
                    <xdr:colOff>114300</xdr:colOff>
                    <xdr:row>181</xdr:row>
                    <xdr:rowOff>22860</xdr:rowOff>
                  </from>
                  <to>
                    <xdr:col>4</xdr:col>
                    <xdr:colOff>1348740</xdr:colOff>
                    <xdr:row>181</xdr:row>
                    <xdr:rowOff>312420</xdr:rowOff>
                  </to>
                </anchor>
              </controlPr>
            </control>
          </mc:Choice>
        </mc:AlternateContent>
        <mc:AlternateContent xmlns:mc="http://schemas.openxmlformats.org/markup-compatibility/2006">
          <mc:Choice Requires="x14">
            <control shapeId="4724" r:id="rId631" name="Check Box 628">
              <controlPr defaultSize="0" autoFill="0" autoLine="0" autoPict="0">
                <anchor moveWithCells="1">
                  <from>
                    <xdr:col>4</xdr:col>
                    <xdr:colOff>114300</xdr:colOff>
                    <xdr:row>181</xdr:row>
                    <xdr:rowOff>243840</xdr:rowOff>
                  </from>
                  <to>
                    <xdr:col>4</xdr:col>
                    <xdr:colOff>1432560</xdr:colOff>
                    <xdr:row>181</xdr:row>
                    <xdr:rowOff>548640</xdr:rowOff>
                  </to>
                </anchor>
              </controlPr>
            </control>
          </mc:Choice>
        </mc:AlternateContent>
        <mc:AlternateContent xmlns:mc="http://schemas.openxmlformats.org/markup-compatibility/2006">
          <mc:Choice Requires="x14">
            <control shapeId="4725" r:id="rId632" name="Check Box 629">
              <controlPr defaultSize="0" autoFill="0" autoLine="0" autoPict="0">
                <anchor moveWithCells="1">
                  <from>
                    <xdr:col>4</xdr:col>
                    <xdr:colOff>1706880</xdr:colOff>
                    <xdr:row>181</xdr:row>
                    <xdr:rowOff>30480</xdr:rowOff>
                  </from>
                  <to>
                    <xdr:col>4</xdr:col>
                    <xdr:colOff>2567940</xdr:colOff>
                    <xdr:row>181</xdr:row>
                    <xdr:rowOff>312420</xdr:rowOff>
                  </to>
                </anchor>
              </controlPr>
            </control>
          </mc:Choice>
        </mc:AlternateContent>
        <mc:AlternateContent xmlns:mc="http://schemas.openxmlformats.org/markup-compatibility/2006">
          <mc:Choice Requires="x14">
            <control shapeId="4726" r:id="rId633" name="Check Box 630">
              <controlPr defaultSize="0" autoFill="0" autoLine="0" autoPict="0">
                <anchor moveWithCells="1">
                  <from>
                    <xdr:col>4</xdr:col>
                    <xdr:colOff>1691640</xdr:colOff>
                    <xdr:row>181</xdr:row>
                    <xdr:rowOff>243840</xdr:rowOff>
                  </from>
                  <to>
                    <xdr:col>4</xdr:col>
                    <xdr:colOff>2491740</xdr:colOff>
                    <xdr:row>181</xdr:row>
                    <xdr:rowOff>548640</xdr:rowOff>
                  </to>
                </anchor>
              </controlPr>
            </control>
          </mc:Choice>
        </mc:AlternateContent>
        <mc:AlternateContent xmlns:mc="http://schemas.openxmlformats.org/markup-compatibility/2006">
          <mc:Choice Requires="x14">
            <control shapeId="4727" r:id="rId634" name="Check Box 631">
              <controlPr defaultSize="0" autoFill="0" autoLine="0" autoPict="0">
                <anchor moveWithCells="1">
                  <from>
                    <xdr:col>4</xdr:col>
                    <xdr:colOff>114300</xdr:colOff>
                    <xdr:row>182</xdr:row>
                    <xdr:rowOff>22860</xdr:rowOff>
                  </from>
                  <to>
                    <xdr:col>4</xdr:col>
                    <xdr:colOff>1348740</xdr:colOff>
                    <xdr:row>182</xdr:row>
                    <xdr:rowOff>312420</xdr:rowOff>
                  </to>
                </anchor>
              </controlPr>
            </control>
          </mc:Choice>
        </mc:AlternateContent>
        <mc:AlternateContent xmlns:mc="http://schemas.openxmlformats.org/markup-compatibility/2006">
          <mc:Choice Requires="x14">
            <control shapeId="4728" r:id="rId635" name="Check Box 632">
              <controlPr defaultSize="0" autoFill="0" autoLine="0" autoPict="0">
                <anchor moveWithCells="1">
                  <from>
                    <xdr:col>4</xdr:col>
                    <xdr:colOff>114300</xdr:colOff>
                    <xdr:row>182</xdr:row>
                    <xdr:rowOff>243840</xdr:rowOff>
                  </from>
                  <to>
                    <xdr:col>4</xdr:col>
                    <xdr:colOff>1432560</xdr:colOff>
                    <xdr:row>182</xdr:row>
                    <xdr:rowOff>548640</xdr:rowOff>
                  </to>
                </anchor>
              </controlPr>
            </control>
          </mc:Choice>
        </mc:AlternateContent>
        <mc:AlternateContent xmlns:mc="http://schemas.openxmlformats.org/markup-compatibility/2006">
          <mc:Choice Requires="x14">
            <control shapeId="4729" r:id="rId636" name="Check Box 633">
              <controlPr defaultSize="0" autoFill="0" autoLine="0" autoPict="0">
                <anchor moveWithCells="1">
                  <from>
                    <xdr:col>4</xdr:col>
                    <xdr:colOff>1706880</xdr:colOff>
                    <xdr:row>182</xdr:row>
                    <xdr:rowOff>30480</xdr:rowOff>
                  </from>
                  <to>
                    <xdr:col>4</xdr:col>
                    <xdr:colOff>2567940</xdr:colOff>
                    <xdr:row>182</xdr:row>
                    <xdr:rowOff>312420</xdr:rowOff>
                  </to>
                </anchor>
              </controlPr>
            </control>
          </mc:Choice>
        </mc:AlternateContent>
        <mc:AlternateContent xmlns:mc="http://schemas.openxmlformats.org/markup-compatibility/2006">
          <mc:Choice Requires="x14">
            <control shapeId="4730" r:id="rId637" name="Check Box 634">
              <controlPr defaultSize="0" autoFill="0" autoLine="0" autoPict="0">
                <anchor moveWithCells="1">
                  <from>
                    <xdr:col>4</xdr:col>
                    <xdr:colOff>1691640</xdr:colOff>
                    <xdr:row>182</xdr:row>
                    <xdr:rowOff>243840</xdr:rowOff>
                  </from>
                  <to>
                    <xdr:col>4</xdr:col>
                    <xdr:colOff>2491740</xdr:colOff>
                    <xdr:row>182</xdr:row>
                    <xdr:rowOff>548640</xdr:rowOff>
                  </to>
                </anchor>
              </controlPr>
            </control>
          </mc:Choice>
        </mc:AlternateContent>
        <mc:AlternateContent xmlns:mc="http://schemas.openxmlformats.org/markup-compatibility/2006">
          <mc:Choice Requires="x14">
            <control shapeId="4731" r:id="rId638" name="Check Box 635">
              <controlPr defaultSize="0" autoFill="0" autoLine="0" autoPict="0">
                <anchor moveWithCells="1">
                  <from>
                    <xdr:col>4</xdr:col>
                    <xdr:colOff>114300</xdr:colOff>
                    <xdr:row>183</xdr:row>
                    <xdr:rowOff>22860</xdr:rowOff>
                  </from>
                  <to>
                    <xdr:col>4</xdr:col>
                    <xdr:colOff>1348740</xdr:colOff>
                    <xdr:row>183</xdr:row>
                    <xdr:rowOff>312420</xdr:rowOff>
                  </to>
                </anchor>
              </controlPr>
            </control>
          </mc:Choice>
        </mc:AlternateContent>
        <mc:AlternateContent xmlns:mc="http://schemas.openxmlformats.org/markup-compatibility/2006">
          <mc:Choice Requires="x14">
            <control shapeId="4732" r:id="rId639" name="Check Box 636">
              <controlPr defaultSize="0" autoFill="0" autoLine="0" autoPict="0">
                <anchor moveWithCells="1">
                  <from>
                    <xdr:col>4</xdr:col>
                    <xdr:colOff>114300</xdr:colOff>
                    <xdr:row>183</xdr:row>
                    <xdr:rowOff>243840</xdr:rowOff>
                  </from>
                  <to>
                    <xdr:col>4</xdr:col>
                    <xdr:colOff>1432560</xdr:colOff>
                    <xdr:row>183</xdr:row>
                    <xdr:rowOff>548640</xdr:rowOff>
                  </to>
                </anchor>
              </controlPr>
            </control>
          </mc:Choice>
        </mc:AlternateContent>
        <mc:AlternateContent xmlns:mc="http://schemas.openxmlformats.org/markup-compatibility/2006">
          <mc:Choice Requires="x14">
            <control shapeId="4733" r:id="rId640" name="Check Box 637">
              <controlPr defaultSize="0" autoFill="0" autoLine="0" autoPict="0">
                <anchor moveWithCells="1">
                  <from>
                    <xdr:col>4</xdr:col>
                    <xdr:colOff>1706880</xdr:colOff>
                    <xdr:row>183</xdr:row>
                    <xdr:rowOff>30480</xdr:rowOff>
                  </from>
                  <to>
                    <xdr:col>4</xdr:col>
                    <xdr:colOff>2567940</xdr:colOff>
                    <xdr:row>183</xdr:row>
                    <xdr:rowOff>312420</xdr:rowOff>
                  </to>
                </anchor>
              </controlPr>
            </control>
          </mc:Choice>
        </mc:AlternateContent>
        <mc:AlternateContent xmlns:mc="http://schemas.openxmlformats.org/markup-compatibility/2006">
          <mc:Choice Requires="x14">
            <control shapeId="4734" r:id="rId641" name="Check Box 638">
              <controlPr defaultSize="0" autoFill="0" autoLine="0" autoPict="0">
                <anchor moveWithCells="1">
                  <from>
                    <xdr:col>4</xdr:col>
                    <xdr:colOff>1691640</xdr:colOff>
                    <xdr:row>183</xdr:row>
                    <xdr:rowOff>243840</xdr:rowOff>
                  </from>
                  <to>
                    <xdr:col>4</xdr:col>
                    <xdr:colOff>2491740</xdr:colOff>
                    <xdr:row>183</xdr:row>
                    <xdr:rowOff>548640</xdr:rowOff>
                  </to>
                </anchor>
              </controlPr>
            </control>
          </mc:Choice>
        </mc:AlternateContent>
        <mc:AlternateContent xmlns:mc="http://schemas.openxmlformats.org/markup-compatibility/2006">
          <mc:Choice Requires="x14">
            <control shapeId="4735" r:id="rId642" name="Check Box 639">
              <controlPr defaultSize="0" autoFill="0" autoLine="0" autoPict="0">
                <anchor moveWithCells="1">
                  <from>
                    <xdr:col>4</xdr:col>
                    <xdr:colOff>114300</xdr:colOff>
                    <xdr:row>184</xdr:row>
                    <xdr:rowOff>22860</xdr:rowOff>
                  </from>
                  <to>
                    <xdr:col>4</xdr:col>
                    <xdr:colOff>1348740</xdr:colOff>
                    <xdr:row>184</xdr:row>
                    <xdr:rowOff>312420</xdr:rowOff>
                  </to>
                </anchor>
              </controlPr>
            </control>
          </mc:Choice>
        </mc:AlternateContent>
        <mc:AlternateContent xmlns:mc="http://schemas.openxmlformats.org/markup-compatibility/2006">
          <mc:Choice Requires="x14">
            <control shapeId="4736" r:id="rId643" name="Check Box 640">
              <controlPr defaultSize="0" autoFill="0" autoLine="0" autoPict="0">
                <anchor moveWithCells="1">
                  <from>
                    <xdr:col>4</xdr:col>
                    <xdr:colOff>114300</xdr:colOff>
                    <xdr:row>184</xdr:row>
                    <xdr:rowOff>243840</xdr:rowOff>
                  </from>
                  <to>
                    <xdr:col>4</xdr:col>
                    <xdr:colOff>1432560</xdr:colOff>
                    <xdr:row>184</xdr:row>
                    <xdr:rowOff>548640</xdr:rowOff>
                  </to>
                </anchor>
              </controlPr>
            </control>
          </mc:Choice>
        </mc:AlternateContent>
        <mc:AlternateContent xmlns:mc="http://schemas.openxmlformats.org/markup-compatibility/2006">
          <mc:Choice Requires="x14">
            <control shapeId="4737" r:id="rId644" name="Check Box 641">
              <controlPr defaultSize="0" autoFill="0" autoLine="0" autoPict="0">
                <anchor moveWithCells="1">
                  <from>
                    <xdr:col>4</xdr:col>
                    <xdr:colOff>1706880</xdr:colOff>
                    <xdr:row>184</xdr:row>
                    <xdr:rowOff>30480</xdr:rowOff>
                  </from>
                  <to>
                    <xdr:col>4</xdr:col>
                    <xdr:colOff>2567940</xdr:colOff>
                    <xdr:row>184</xdr:row>
                    <xdr:rowOff>312420</xdr:rowOff>
                  </to>
                </anchor>
              </controlPr>
            </control>
          </mc:Choice>
        </mc:AlternateContent>
        <mc:AlternateContent xmlns:mc="http://schemas.openxmlformats.org/markup-compatibility/2006">
          <mc:Choice Requires="x14">
            <control shapeId="4738" r:id="rId645" name="Check Box 642">
              <controlPr defaultSize="0" autoFill="0" autoLine="0" autoPict="0">
                <anchor moveWithCells="1">
                  <from>
                    <xdr:col>4</xdr:col>
                    <xdr:colOff>1691640</xdr:colOff>
                    <xdr:row>184</xdr:row>
                    <xdr:rowOff>243840</xdr:rowOff>
                  </from>
                  <to>
                    <xdr:col>4</xdr:col>
                    <xdr:colOff>2491740</xdr:colOff>
                    <xdr:row>184</xdr:row>
                    <xdr:rowOff>548640</xdr:rowOff>
                  </to>
                </anchor>
              </controlPr>
            </control>
          </mc:Choice>
        </mc:AlternateContent>
        <mc:AlternateContent xmlns:mc="http://schemas.openxmlformats.org/markup-compatibility/2006">
          <mc:Choice Requires="x14">
            <control shapeId="4739" r:id="rId646" name="Check Box 643">
              <controlPr defaultSize="0" autoFill="0" autoLine="0" autoPict="0">
                <anchor moveWithCells="1">
                  <from>
                    <xdr:col>4</xdr:col>
                    <xdr:colOff>114300</xdr:colOff>
                    <xdr:row>185</xdr:row>
                    <xdr:rowOff>22860</xdr:rowOff>
                  </from>
                  <to>
                    <xdr:col>4</xdr:col>
                    <xdr:colOff>1348740</xdr:colOff>
                    <xdr:row>185</xdr:row>
                    <xdr:rowOff>312420</xdr:rowOff>
                  </to>
                </anchor>
              </controlPr>
            </control>
          </mc:Choice>
        </mc:AlternateContent>
        <mc:AlternateContent xmlns:mc="http://schemas.openxmlformats.org/markup-compatibility/2006">
          <mc:Choice Requires="x14">
            <control shapeId="4740" r:id="rId647" name="Check Box 644">
              <controlPr defaultSize="0" autoFill="0" autoLine="0" autoPict="0">
                <anchor moveWithCells="1">
                  <from>
                    <xdr:col>4</xdr:col>
                    <xdr:colOff>114300</xdr:colOff>
                    <xdr:row>185</xdr:row>
                    <xdr:rowOff>243840</xdr:rowOff>
                  </from>
                  <to>
                    <xdr:col>4</xdr:col>
                    <xdr:colOff>1432560</xdr:colOff>
                    <xdr:row>185</xdr:row>
                    <xdr:rowOff>548640</xdr:rowOff>
                  </to>
                </anchor>
              </controlPr>
            </control>
          </mc:Choice>
        </mc:AlternateContent>
        <mc:AlternateContent xmlns:mc="http://schemas.openxmlformats.org/markup-compatibility/2006">
          <mc:Choice Requires="x14">
            <control shapeId="4741" r:id="rId648" name="Check Box 645">
              <controlPr defaultSize="0" autoFill="0" autoLine="0" autoPict="0">
                <anchor moveWithCells="1">
                  <from>
                    <xdr:col>4</xdr:col>
                    <xdr:colOff>1706880</xdr:colOff>
                    <xdr:row>185</xdr:row>
                    <xdr:rowOff>30480</xdr:rowOff>
                  </from>
                  <to>
                    <xdr:col>4</xdr:col>
                    <xdr:colOff>2567940</xdr:colOff>
                    <xdr:row>185</xdr:row>
                    <xdr:rowOff>312420</xdr:rowOff>
                  </to>
                </anchor>
              </controlPr>
            </control>
          </mc:Choice>
        </mc:AlternateContent>
        <mc:AlternateContent xmlns:mc="http://schemas.openxmlformats.org/markup-compatibility/2006">
          <mc:Choice Requires="x14">
            <control shapeId="4742" r:id="rId649" name="Check Box 646">
              <controlPr defaultSize="0" autoFill="0" autoLine="0" autoPict="0">
                <anchor moveWithCells="1">
                  <from>
                    <xdr:col>4</xdr:col>
                    <xdr:colOff>1691640</xdr:colOff>
                    <xdr:row>185</xdr:row>
                    <xdr:rowOff>243840</xdr:rowOff>
                  </from>
                  <to>
                    <xdr:col>4</xdr:col>
                    <xdr:colOff>2491740</xdr:colOff>
                    <xdr:row>185</xdr:row>
                    <xdr:rowOff>548640</xdr:rowOff>
                  </to>
                </anchor>
              </controlPr>
            </control>
          </mc:Choice>
        </mc:AlternateContent>
        <mc:AlternateContent xmlns:mc="http://schemas.openxmlformats.org/markup-compatibility/2006">
          <mc:Choice Requires="x14">
            <control shapeId="4743" r:id="rId650" name="Check Box 647">
              <controlPr defaultSize="0" autoFill="0" autoLine="0" autoPict="0">
                <anchor moveWithCells="1">
                  <from>
                    <xdr:col>4</xdr:col>
                    <xdr:colOff>114300</xdr:colOff>
                    <xdr:row>186</xdr:row>
                    <xdr:rowOff>22860</xdr:rowOff>
                  </from>
                  <to>
                    <xdr:col>4</xdr:col>
                    <xdr:colOff>1348740</xdr:colOff>
                    <xdr:row>186</xdr:row>
                    <xdr:rowOff>312420</xdr:rowOff>
                  </to>
                </anchor>
              </controlPr>
            </control>
          </mc:Choice>
        </mc:AlternateContent>
        <mc:AlternateContent xmlns:mc="http://schemas.openxmlformats.org/markup-compatibility/2006">
          <mc:Choice Requires="x14">
            <control shapeId="4744" r:id="rId651" name="Check Box 648">
              <controlPr defaultSize="0" autoFill="0" autoLine="0" autoPict="0">
                <anchor moveWithCells="1">
                  <from>
                    <xdr:col>4</xdr:col>
                    <xdr:colOff>114300</xdr:colOff>
                    <xdr:row>186</xdr:row>
                    <xdr:rowOff>243840</xdr:rowOff>
                  </from>
                  <to>
                    <xdr:col>4</xdr:col>
                    <xdr:colOff>1432560</xdr:colOff>
                    <xdr:row>186</xdr:row>
                    <xdr:rowOff>548640</xdr:rowOff>
                  </to>
                </anchor>
              </controlPr>
            </control>
          </mc:Choice>
        </mc:AlternateContent>
        <mc:AlternateContent xmlns:mc="http://schemas.openxmlformats.org/markup-compatibility/2006">
          <mc:Choice Requires="x14">
            <control shapeId="4745" r:id="rId652" name="Check Box 649">
              <controlPr defaultSize="0" autoFill="0" autoLine="0" autoPict="0">
                <anchor moveWithCells="1">
                  <from>
                    <xdr:col>4</xdr:col>
                    <xdr:colOff>1706880</xdr:colOff>
                    <xdr:row>186</xdr:row>
                    <xdr:rowOff>30480</xdr:rowOff>
                  </from>
                  <to>
                    <xdr:col>4</xdr:col>
                    <xdr:colOff>2567940</xdr:colOff>
                    <xdr:row>186</xdr:row>
                    <xdr:rowOff>312420</xdr:rowOff>
                  </to>
                </anchor>
              </controlPr>
            </control>
          </mc:Choice>
        </mc:AlternateContent>
        <mc:AlternateContent xmlns:mc="http://schemas.openxmlformats.org/markup-compatibility/2006">
          <mc:Choice Requires="x14">
            <control shapeId="4746" r:id="rId653" name="Check Box 650">
              <controlPr defaultSize="0" autoFill="0" autoLine="0" autoPict="0">
                <anchor moveWithCells="1">
                  <from>
                    <xdr:col>4</xdr:col>
                    <xdr:colOff>1691640</xdr:colOff>
                    <xdr:row>186</xdr:row>
                    <xdr:rowOff>243840</xdr:rowOff>
                  </from>
                  <to>
                    <xdr:col>4</xdr:col>
                    <xdr:colOff>2491740</xdr:colOff>
                    <xdr:row>186</xdr:row>
                    <xdr:rowOff>548640</xdr:rowOff>
                  </to>
                </anchor>
              </controlPr>
            </control>
          </mc:Choice>
        </mc:AlternateContent>
        <mc:AlternateContent xmlns:mc="http://schemas.openxmlformats.org/markup-compatibility/2006">
          <mc:Choice Requires="x14">
            <control shapeId="4747" r:id="rId654" name="Check Box 651">
              <controlPr defaultSize="0" autoFill="0" autoLine="0" autoPict="0">
                <anchor moveWithCells="1">
                  <from>
                    <xdr:col>4</xdr:col>
                    <xdr:colOff>114300</xdr:colOff>
                    <xdr:row>187</xdr:row>
                    <xdr:rowOff>22860</xdr:rowOff>
                  </from>
                  <to>
                    <xdr:col>4</xdr:col>
                    <xdr:colOff>1348740</xdr:colOff>
                    <xdr:row>187</xdr:row>
                    <xdr:rowOff>312420</xdr:rowOff>
                  </to>
                </anchor>
              </controlPr>
            </control>
          </mc:Choice>
        </mc:AlternateContent>
        <mc:AlternateContent xmlns:mc="http://schemas.openxmlformats.org/markup-compatibility/2006">
          <mc:Choice Requires="x14">
            <control shapeId="4748" r:id="rId655" name="Check Box 652">
              <controlPr defaultSize="0" autoFill="0" autoLine="0" autoPict="0">
                <anchor moveWithCells="1">
                  <from>
                    <xdr:col>4</xdr:col>
                    <xdr:colOff>114300</xdr:colOff>
                    <xdr:row>187</xdr:row>
                    <xdr:rowOff>243840</xdr:rowOff>
                  </from>
                  <to>
                    <xdr:col>4</xdr:col>
                    <xdr:colOff>1432560</xdr:colOff>
                    <xdr:row>187</xdr:row>
                    <xdr:rowOff>548640</xdr:rowOff>
                  </to>
                </anchor>
              </controlPr>
            </control>
          </mc:Choice>
        </mc:AlternateContent>
        <mc:AlternateContent xmlns:mc="http://schemas.openxmlformats.org/markup-compatibility/2006">
          <mc:Choice Requires="x14">
            <control shapeId="4749" r:id="rId656" name="Check Box 653">
              <controlPr defaultSize="0" autoFill="0" autoLine="0" autoPict="0">
                <anchor moveWithCells="1">
                  <from>
                    <xdr:col>4</xdr:col>
                    <xdr:colOff>1706880</xdr:colOff>
                    <xdr:row>187</xdr:row>
                    <xdr:rowOff>30480</xdr:rowOff>
                  </from>
                  <to>
                    <xdr:col>4</xdr:col>
                    <xdr:colOff>2567940</xdr:colOff>
                    <xdr:row>187</xdr:row>
                    <xdr:rowOff>312420</xdr:rowOff>
                  </to>
                </anchor>
              </controlPr>
            </control>
          </mc:Choice>
        </mc:AlternateContent>
        <mc:AlternateContent xmlns:mc="http://schemas.openxmlformats.org/markup-compatibility/2006">
          <mc:Choice Requires="x14">
            <control shapeId="4750" r:id="rId657" name="Check Box 654">
              <controlPr defaultSize="0" autoFill="0" autoLine="0" autoPict="0">
                <anchor moveWithCells="1">
                  <from>
                    <xdr:col>4</xdr:col>
                    <xdr:colOff>1691640</xdr:colOff>
                    <xdr:row>187</xdr:row>
                    <xdr:rowOff>243840</xdr:rowOff>
                  </from>
                  <to>
                    <xdr:col>4</xdr:col>
                    <xdr:colOff>2491740</xdr:colOff>
                    <xdr:row>187</xdr:row>
                    <xdr:rowOff>548640</xdr:rowOff>
                  </to>
                </anchor>
              </controlPr>
            </control>
          </mc:Choice>
        </mc:AlternateContent>
        <mc:AlternateContent xmlns:mc="http://schemas.openxmlformats.org/markup-compatibility/2006">
          <mc:Choice Requires="x14">
            <control shapeId="4751" r:id="rId658" name="Check Box 655">
              <controlPr defaultSize="0" autoFill="0" autoLine="0" autoPict="0">
                <anchor moveWithCells="1">
                  <from>
                    <xdr:col>4</xdr:col>
                    <xdr:colOff>114300</xdr:colOff>
                    <xdr:row>188</xdr:row>
                    <xdr:rowOff>22860</xdr:rowOff>
                  </from>
                  <to>
                    <xdr:col>4</xdr:col>
                    <xdr:colOff>1348740</xdr:colOff>
                    <xdr:row>188</xdr:row>
                    <xdr:rowOff>312420</xdr:rowOff>
                  </to>
                </anchor>
              </controlPr>
            </control>
          </mc:Choice>
        </mc:AlternateContent>
        <mc:AlternateContent xmlns:mc="http://schemas.openxmlformats.org/markup-compatibility/2006">
          <mc:Choice Requires="x14">
            <control shapeId="4752" r:id="rId659" name="Check Box 656">
              <controlPr defaultSize="0" autoFill="0" autoLine="0" autoPict="0">
                <anchor moveWithCells="1">
                  <from>
                    <xdr:col>4</xdr:col>
                    <xdr:colOff>114300</xdr:colOff>
                    <xdr:row>188</xdr:row>
                    <xdr:rowOff>243840</xdr:rowOff>
                  </from>
                  <to>
                    <xdr:col>4</xdr:col>
                    <xdr:colOff>1432560</xdr:colOff>
                    <xdr:row>188</xdr:row>
                    <xdr:rowOff>548640</xdr:rowOff>
                  </to>
                </anchor>
              </controlPr>
            </control>
          </mc:Choice>
        </mc:AlternateContent>
        <mc:AlternateContent xmlns:mc="http://schemas.openxmlformats.org/markup-compatibility/2006">
          <mc:Choice Requires="x14">
            <control shapeId="4753" r:id="rId660" name="Check Box 657">
              <controlPr defaultSize="0" autoFill="0" autoLine="0" autoPict="0">
                <anchor moveWithCells="1">
                  <from>
                    <xdr:col>4</xdr:col>
                    <xdr:colOff>1706880</xdr:colOff>
                    <xdr:row>188</xdr:row>
                    <xdr:rowOff>30480</xdr:rowOff>
                  </from>
                  <to>
                    <xdr:col>4</xdr:col>
                    <xdr:colOff>2567940</xdr:colOff>
                    <xdr:row>188</xdr:row>
                    <xdr:rowOff>312420</xdr:rowOff>
                  </to>
                </anchor>
              </controlPr>
            </control>
          </mc:Choice>
        </mc:AlternateContent>
        <mc:AlternateContent xmlns:mc="http://schemas.openxmlformats.org/markup-compatibility/2006">
          <mc:Choice Requires="x14">
            <control shapeId="4754" r:id="rId661" name="Check Box 658">
              <controlPr defaultSize="0" autoFill="0" autoLine="0" autoPict="0">
                <anchor moveWithCells="1">
                  <from>
                    <xdr:col>4</xdr:col>
                    <xdr:colOff>1691640</xdr:colOff>
                    <xdr:row>188</xdr:row>
                    <xdr:rowOff>243840</xdr:rowOff>
                  </from>
                  <to>
                    <xdr:col>4</xdr:col>
                    <xdr:colOff>2491740</xdr:colOff>
                    <xdr:row>188</xdr:row>
                    <xdr:rowOff>548640</xdr:rowOff>
                  </to>
                </anchor>
              </controlPr>
            </control>
          </mc:Choice>
        </mc:AlternateContent>
        <mc:AlternateContent xmlns:mc="http://schemas.openxmlformats.org/markup-compatibility/2006">
          <mc:Choice Requires="x14">
            <control shapeId="4755" r:id="rId662" name="Check Box 659">
              <controlPr defaultSize="0" autoFill="0" autoLine="0" autoPict="0">
                <anchor moveWithCells="1">
                  <from>
                    <xdr:col>4</xdr:col>
                    <xdr:colOff>114300</xdr:colOff>
                    <xdr:row>189</xdr:row>
                    <xdr:rowOff>22860</xdr:rowOff>
                  </from>
                  <to>
                    <xdr:col>4</xdr:col>
                    <xdr:colOff>1348740</xdr:colOff>
                    <xdr:row>189</xdr:row>
                    <xdr:rowOff>312420</xdr:rowOff>
                  </to>
                </anchor>
              </controlPr>
            </control>
          </mc:Choice>
        </mc:AlternateContent>
        <mc:AlternateContent xmlns:mc="http://schemas.openxmlformats.org/markup-compatibility/2006">
          <mc:Choice Requires="x14">
            <control shapeId="4756" r:id="rId663" name="Check Box 660">
              <controlPr defaultSize="0" autoFill="0" autoLine="0" autoPict="0">
                <anchor moveWithCells="1">
                  <from>
                    <xdr:col>4</xdr:col>
                    <xdr:colOff>114300</xdr:colOff>
                    <xdr:row>189</xdr:row>
                    <xdr:rowOff>243840</xdr:rowOff>
                  </from>
                  <to>
                    <xdr:col>4</xdr:col>
                    <xdr:colOff>1432560</xdr:colOff>
                    <xdr:row>189</xdr:row>
                    <xdr:rowOff>548640</xdr:rowOff>
                  </to>
                </anchor>
              </controlPr>
            </control>
          </mc:Choice>
        </mc:AlternateContent>
        <mc:AlternateContent xmlns:mc="http://schemas.openxmlformats.org/markup-compatibility/2006">
          <mc:Choice Requires="x14">
            <control shapeId="4757" r:id="rId664" name="Check Box 661">
              <controlPr defaultSize="0" autoFill="0" autoLine="0" autoPict="0">
                <anchor moveWithCells="1">
                  <from>
                    <xdr:col>4</xdr:col>
                    <xdr:colOff>1706880</xdr:colOff>
                    <xdr:row>189</xdr:row>
                    <xdr:rowOff>30480</xdr:rowOff>
                  </from>
                  <to>
                    <xdr:col>4</xdr:col>
                    <xdr:colOff>2567940</xdr:colOff>
                    <xdr:row>189</xdr:row>
                    <xdr:rowOff>312420</xdr:rowOff>
                  </to>
                </anchor>
              </controlPr>
            </control>
          </mc:Choice>
        </mc:AlternateContent>
        <mc:AlternateContent xmlns:mc="http://schemas.openxmlformats.org/markup-compatibility/2006">
          <mc:Choice Requires="x14">
            <control shapeId="4758" r:id="rId665" name="Check Box 662">
              <controlPr defaultSize="0" autoFill="0" autoLine="0" autoPict="0">
                <anchor moveWithCells="1">
                  <from>
                    <xdr:col>4</xdr:col>
                    <xdr:colOff>1691640</xdr:colOff>
                    <xdr:row>189</xdr:row>
                    <xdr:rowOff>243840</xdr:rowOff>
                  </from>
                  <to>
                    <xdr:col>4</xdr:col>
                    <xdr:colOff>2491740</xdr:colOff>
                    <xdr:row>189</xdr:row>
                    <xdr:rowOff>548640</xdr:rowOff>
                  </to>
                </anchor>
              </controlPr>
            </control>
          </mc:Choice>
        </mc:AlternateContent>
        <mc:AlternateContent xmlns:mc="http://schemas.openxmlformats.org/markup-compatibility/2006">
          <mc:Choice Requires="x14">
            <control shapeId="4759" r:id="rId666" name="Check Box 663">
              <controlPr defaultSize="0" autoFill="0" autoLine="0" autoPict="0">
                <anchor moveWithCells="1">
                  <from>
                    <xdr:col>4</xdr:col>
                    <xdr:colOff>114300</xdr:colOff>
                    <xdr:row>190</xdr:row>
                    <xdr:rowOff>22860</xdr:rowOff>
                  </from>
                  <to>
                    <xdr:col>4</xdr:col>
                    <xdr:colOff>1348740</xdr:colOff>
                    <xdr:row>190</xdr:row>
                    <xdr:rowOff>312420</xdr:rowOff>
                  </to>
                </anchor>
              </controlPr>
            </control>
          </mc:Choice>
        </mc:AlternateContent>
        <mc:AlternateContent xmlns:mc="http://schemas.openxmlformats.org/markup-compatibility/2006">
          <mc:Choice Requires="x14">
            <control shapeId="4760" r:id="rId667" name="Check Box 664">
              <controlPr defaultSize="0" autoFill="0" autoLine="0" autoPict="0">
                <anchor moveWithCells="1">
                  <from>
                    <xdr:col>4</xdr:col>
                    <xdr:colOff>114300</xdr:colOff>
                    <xdr:row>190</xdr:row>
                    <xdr:rowOff>243840</xdr:rowOff>
                  </from>
                  <to>
                    <xdr:col>4</xdr:col>
                    <xdr:colOff>1432560</xdr:colOff>
                    <xdr:row>190</xdr:row>
                    <xdr:rowOff>548640</xdr:rowOff>
                  </to>
                </anchor>
              </controlPr>
            </control>
          </mc:Choice>
        </mc:AlternateContent>
        <mc:AlternateContent xmlns:mc="http://schemas.openxmlformats.org/markup-compatibility/2006">
          <mc:Choice Requires="x14">
            <control shapeId="4761" r:id="rId668" name="Check Box 665">
              <controlPr defaultSize="0" autoFill="0" autoLine="0" autoPict="0">
                <anchor moveWithCells="1">
                  <from>
                    <xdr:col>4</xdr:col>
                    <xdr:colOff>1706880</xdr:colOff>
                    <xdr:row>190</xdr:row>
                    <xdr:rowOff>30480</xdr:rowOff>
                  </from>
                  <to>
                    <xdr:col>4</xdr:col>
                    <xdr:colOff>2567940</xdr:colOff>
                    <xdr:row>190</xdr:row>
                    <xdr:rowOff>312420</xdr:rowOff>
                  </to>
                </anchor>
              </controlPr>
            </control>
          </mc:Choice>
        </mc:AlternateContent>
        <mc:AlternateContent xmlns:mc="http://schemas.openxmlformats.org/markup-compatibility/2006">
          <mc:Choice Requires="x14">
            <control shapeId="4762" r:id="rId669" name="Check Box 666">
              <controlPr defaultSize="0" autoFill="0" autoLine="0" autoPict="0">
                <anchor moveWithCells="1">
                  <from>
                    <xdr:col>4</xdr:col>
                    <xdr:colOff>1691640</xdr:colOff>
                    <xdr:row>190</xdr:row>
                    <xdr:rowOff>243840</xdr:rowOff>
                  </from>
                  <to>
                    <xdr:col>4</xdr:col>
                    <xdr:colOff>2491740</xdr:colOff>
                    <xdr:row>190</xdr:row>
                    <xdr:rowOff>548640</xdr:rowOff>
                  </to>
                </anchor>
              </controlPr>
            </control>
          </mc:Choice>
        </mc:AlternateContent>
        <mc:AlternateContent xmlns:mc="http://schemas.openxmlformats.org/markup-compatibility/2006">
          <mc:Choice Requires="x14">
            <control shapeId="4763" r:id="rId670" name="Check Box 667">
              <controlPr defaultSize="0" autoFill="0" autoLine="0" autoPict="0">
                <anchor moveWithCells="1">
                  <from>
                    <xdr:col>4</xdr:col>
                    <xdr:colOff>114300</xdr:colOff>
                    <xdr:row>191</xdr:row>
                    <xdr:rowOff>22860</xdr:rowOff>
                  </from>
                  <to>
                    <xdr:col>4</xdr:col>
                    <xdr:colOff>1348740</xdr:colOff>
                    <xdr:row>191</xdr:row>
                    <xdr:rowOff>312420</xdr:rowOff>
                  </to>
                </anchor>
              </controlPr>
            </control>
          </mc:Choice>
        </mc:AlternateContent>
        <mc:AlternateContent xmlns:mc="http://schemas.openxmlformats.org/markup-compatibility/2006">
          <mc:Choice Requires="x14">
            <control shapeId="4764" r:id="rId671" name="Check Box 668">
              <controlPr defaultSize="0" autoFill="0" autoLine="0" autoPict="0">
                <anchor moveWithCells="1">
                  <from>
                    <xdr:col>4</xdr:col>
                    <xdr:colOff>114300</xdr:colOff>
                    <xdr:row>191</xdr:row>
                    <xdr:rowOff>243840</xdr:rowOff>
                  </from>
                  <to>
                    <xdr:col>4</xdr:col>
                    <xdr:colOff>1432560</xdr:colOff>
                    <xdr:row>191</xdr:row>
                    <xdr:rowOff>548640</xdr:rowOff>
                  </to>
                </anchor>
              </controlPr>
            </control>
          </mc:Choice>
        </mc:AlternateContent>
        <mc:AlternateContent xmlns:mc="http://schemas.openxmlformats.org/markup-compatibility/2006">
          <mc:Choice Requires="x14">
            <control shapeId="4765" r:id="rId672" name="Check Box 669">
              <controlPr defaultSize="0" autoFill="0" autoLine="0" autoPict="0">
                <anchor moveWithCells="1">
                  <from>
                    <xdr:col>4</xdr:col>
                    <xdr:colOff>1706880</xdr:colOff>
                    <xdr:row>191</xdr:row>
                    <xdr:rowOff>30480</xdr:rowOff>
                  </from>
                  <to>
                    <xdr:col>4</xdr:col>
                    <xdr:colOff>2567940</xdr:colOff>
                    <xdr:row>191</xdr:row>
                    <xdr:rowOff>312420</xdr:rowOff>
                  </to>
                </anchor>
              </controlPr>
            </control>
          </mc:Choice>
        </mc:AlternateContent>
        <mc:AlternateContent xmlns:mc="http://schemas.openxmlformats.org/markup-compatibility/2006">
          <mc:Choice Requires="x14">
            <control shapeId="4766" r:id="rId673" name="Check Box 670">
              <controlPr defaultSize="0" autoFill="0" autoLine="0" autoPict="0">
                <anchor moveWithCells="1">
                  <from>
                    <xdr:col>4</xdr:col>
                    <xdr:colOff>1691640</xdr:colOff>
                    <xdr:row>191</xdr:row>
                    <xdr:rowOff>243840</xdr:rowOff>
                  </from>
                  <to>
                    <xdr:col>4</xdr:col>
                    <xdr:colOff>2491740</xdr:colOff>
                    <xdr:row>191</xdr:row>
                    <xdr:rowOff>548640</xdr:rowOff>
                  </to>
                </anchor>
              </controlPr>
            </control>
          </mc:Choice>
        </mc:AlternateContent>
        <mc:AlternateContent xmlns:mc="http://schemas.openxmlformats.org/markup-compatibility/2006">
          <mc:Choice Requires="x14">
            <control shapeId="4767" r:id="rId674" name="Check Box 671">
              <controlPr defaultSize="0" autoFill="0" autoLine="0" autoPict="0">
                <anchor moveWithCells="1">
                  <from>
                    <xdr:col>4</xdr:col>
                    <xdr:colOff>114300</xdr:colOff>
                    <xdr:row>192</xdr:row>
                    <xdr:rowOff>22860</xdr:rowOff>
                  </from>
                  <to>
                    <xdr:col>4</xdr:col>
                    <xdr:colOff>1348740</xdr:colOff>
                    <xdr:row>192</xdr:row>
                    <xdr:rowOff>312420</xdr:rowOff>
                  </to>
                </anchor>
              </controlPr>
            </control>
          </mc:Choice>
        </mc:AlternateContent>
        <mc:AlternateContent xmlns:mc="http://schemas.openxmlformats.org/markup-compatibility/2006">
          <mc:Choice Requires="x14">
            <control shapeId="4768" r:id="rId675" name="Check Box 672">
              <controlPr defaultSize="0" autoFill="0" autoLine="0" autoPict="0">
                <anchor moveWithCells="1">
                  <from>
                    <xdr:col>4</xdr:col>
                    <xdr:colOff>114300</xdr:colOff>
                    <xdr:row>192</xdr:row>
                    <xdr:rowOff>243840</xdr:rowOff>
                  </from>
                  <to>
                    <xdr:col>4</xdr:col>
                    <xdr:colOff>1432560</xdr:colOff>
                    <xdr:row>192</xdr:row>
                    <xdr:rowOff>548640</xdr:rowOff>
                  </to>
                </anchor>
              </controlPr>
            </control>
          </mc:Choice>
        </mc:AlternateContent>
        <mc:AlternateContent xmlns:mc="http://schemas.openxmlformats.org/markup-compatibility/2006">
          <mc:Choice Requires="x14">
            <control shapeId="4769" r:id="rId676" name="Check Box 673">
              <controlPr defaultSize="0" autoFill="0" autoLine="0" autoPict="0">
                <anchor moveWithCells="1">
                  <from>
                    <xdr:col>4</xdr:col>
                    <xdr:colOff>1706880</xdr:colOff>
                    <xdr:row>192</xdr:row>
                    <xdr:rowOff>30480</xdr:rowOff>
                  </from>
                  <to>
                    <xdr:col>4</xdr:col>
                    <xdr:colOff>2567940</xdr:colOff>
                    <xdr:row>192</xdr:row>
                    <xdr:rowOff>312420</xdr:rowOff>
                  </to>
                </anchor>
              </controlPr>
            </control>
          </mc:Choice>
        </mc:AlternateContent>
        <mc:AlternateContent xmlns:mc="http://schemas.openxmlformats.org/markup-compatibility/2006">
          <mc:Choice Requires="x14">
            <control shapeId="4770" r:id="rId677" name="Check Box 674">
              <controlPr defaultSize="0" autoFill="0" autoLine="0" autoPict="0">
                <anchor moveWithCells="1">
                  <from>
                    <xdr:col>4</xdr:col>
                    <xdr:colOff>1691640</xdr:colOff>
                    <xdr:row>192</xdr:row>
                    <xdr:rowOff>243840</xdr:rowOff>
                  </from>
                  <to>
                    <xdr:col>4</xdr:col>
                    <xdr:colOff>2491740</xdr:colOff>
                    <xdr:row>192</xdr:row>
                    <xdr:rowOff>548640</xdr:rowOff>
                  </to>
                </anchor>
              </controlPr>
            </control>
          </mc:Choice>
        </mc:AlternateContent>
        <mc:AlternateContent xmlns:mc="http://schemas.openxmlformats.org/markup-compatibility/2006">
          <mc:Choice Requires="x14">
            <control shapeId="4771" r:id="rId678" name="Check Box 675">
              <controlPr defaultSize="0" autoFill="0" autoLine="0" autoPict="0">
                <anchor moveWithCells="1">
                  <from>
                    <xdr:col>4</xdr:col>
                    <xdr:colOff>114300</xdr:colOff>
                    <xdr:row>193</xdr:row>
                    <xdr:rowOff>22860</xdr:rowOff>
                  </from>
                  <to>
                    <xdr:col>4</xdr:col>
                    <xdr:colOff>1348740</xdr:colOff>
                    <xdr:row>193</xdr:row>
                    <xdr:rowOff>312420</xdr:rowOff>
                  </to>
                </anchor>
              </controlPr>
            </control>
          </mc:Choice>
        </mc:AlternateContent>
        <mc:AlternateContent xmlns:mc="http://schemas.openxmlformats.org/markup-compatibility/2006">
          <mc:Choice Requires="x14">
            <control shapeId="4772" r:id="rId679" name="Check Box 676">
              <controlPr defaultSize="0" autoFill="0" autoLine="0" autoPict="0">
                <anchor moveWithCells="1">
                  <from>
                    <xdr:col>4</xdr:col>
                    <xdr:colOff>114300</xdr:colOff>
                    <xdr:row>193</xdr:row>
                    <xdr:rowOff>243840</xdr:rowOff>
                  </from>
                  <to>
                    <xdr:col>4</xdr:col>
                    <xdr:colOff>1432560</xdr:colOff>
                    <xdr:row>193</xdr:row>
                    <xdr:rowOff>548640</xdr:rowOff>
                  </to>
                </anchor>
              </controlPr>
            </control>
          </mc:Choice>
        </mc:AlternateContent>
        <mc:AlternateContent xmlns:mc="http://schemas.openxmlformats.org/markup-compatibility/2006">
          <mc:Choice Requires="x14">
            <control shapeId="4773" r:id="rId680" name="Check Box 677">
              <controlPr defaultSize="0" autoFill="0" autoLine="0" autoPict="0">
                <anchor moveWithCells="1">
                  <from>
                    <xdr:col>4</xdr:col>
                    <xdr:colOff>1706880</xdr:colOff>
                    <xdr:row>193</xdr:row>
                    <xdr:rowOff>30480</xdr:rowOff>
                  </from>
                  <to>
                    <xdr:col>4</xdr:col>
                    <xdr:colOff>2567940</xdr:colOff>
                    <xdr:row>193</xdr:row>
                    <xdr:rowOff>312420</xdr:rowOff>
                  </to>
                </anchor>
              </controlPr>
            </control>
          </mc:Choice>
        </mc:AlternateContent>
        <mc:AlternateContent xmlns:mc="http://schemas.openxmlformats.org/markup-compatibility/2006">
          <mc:Choice Requires="x14">
            <control shapeId="4774" r:id="rId681" name="Check Box 678">
              <controlPr defaultSize="0" autoFill="0" autoLine="0" autoPict="0">
                <anchor moveWithCells="1">
                  <from>
                    <xdr:col>4</xdr:col>
                    <xdr:colOff>1691640</xdr:colOff>
                    <xdr:row>193</xdr:row>
                    <xdr:rowOff>243840</xdr:rowOff>
                  </from>
                  <to>
                    <xdr:col>4</xdr:col>
                    <xdr:colOff>2491740</xdr:colOff>
                    <xdr:row>193</xdr:row>
                    <xdr:rowOff>548640</xdr:rowOff>
                  </to>
                </anchor>
              </controlPr>
            </control>
          </mc:Choice>
        </mc:AlternateContent>
        <mc:AlternateContent xmlns:mc="http://schemas.openxmlformats.org/markup-compatibility/2006">
          <mc:Choice Requires="x14">
            <control shapeId="4775" r:id="rId682" name="Check Box 679">
              <controlPr defaultSize="0" autoFill="0" autoLine="0" autoPict="0">
                <anchor moveWithCells="1">
                  <from>
                    <xdr:col>4</xdr:col>
                    <xdr:colOff>114300</xdr:colOff>
                    <xdr:row>194</xdr:row>
                    <xdr:rowOff>22860</xdr:rowOff>
                  </from>
                  <to>
                    <xdr:col>4</xdr:col>
                    <xdr:colOff>1348740</xdr:colOff>
                    <xdr:row>194</xdr:row>
                    <xdr:rowOff>312420</xdr:rowOff>
                  </to>
                </anchor>
              </controlPr>
            </control>
          </mc:Choice>
        </mc:AlternateContent>
        <mc:AlternateContent xmlns:mc="http://schemas.openxmlformats.org/markup-compatibility/2006">
          <mc:Choice Requires="x14">
            <control shapeId="4776" r:id="rId683" name="Check Box 680">
              <controlPr defaultSize="0" autoFill="0" autoLine="0" autoPict="0">
                <anchor moveWithCells="1">
                  <from>
                    <xdr:col>4</xdr:col>
                    <xdr:colOff>114300</xdr:colOff>
                    <xdr:row>194</xdr:row>
                    <xdr:rowOff>243840</xdr:rowOff>
                  </from>
                  <to>
                    <xdr:col>4</xdr:col>
                    <xdr:colOff>1432560</xdr:colOff>
                    <xdr:row>194</xdr:row>
                    <xdr:rowOff>548640</xdr:rowOff>
                  </to>
                </anchor>
              </controlPr>
            </control>
          </mc:Choice>
        </mc:AlternateContent>
        <mc:AlternateContent xmlns:mc="http://schemas.openxmlformats.org/markup-compatibility/2006">
          <mc:Choice Requires="x14">
            <control shapeId="4777" r:id="rId684" name="Check Box 681">
              <controlPr defaultSize="0" autoFill="0" autoLine="0" autoPict="0">
                <anchor moveWithCells="1">
                  <from>
                    <xdr:col>4</xdr:col>
                    <xdr:colOff>1706880</xdr:colOff>
                    <xdr:row>194</xdr:row>
                    <xdr:rowOff>30480</xdr:rowOff>
                  </from>
                  <to>
                    <xdr:col>4</xdr:col>
                    <xdr:colOff>2567940</xdr:colOff>
                    <xdr:row>194</xdr:row>
                    <xdr:rowOff>312420</xdr:rowOff>
                  </to>
                </anchor>
              </controlPr>
            </control>
          </mc:Choice>
        </mc:AlternateContent>
        <mc:AlternateContent xmlns:mc="http://schemas.openxmlformats.org/markup-compatibility/2006">
          <mc:Choice Requires="x14">
            <control shapeId="4778" r:id="rId685" name="Check Box 682">
              <controlPr defaultSize="0" autoFill="0" autoLine="0" autoPict="0">
                <anchor moveWithCells="1">
                  <from>
                    <xdr:col>4</xdr:col>
                    <xdr:colOff>1691640</xdr:colOff>
                    <xdr:row>194</xdr:row>
                    <xdr:rowOff>243840</xdr:rowOff>
                  </from>
                  <to>
                    <xdr:col>4</xdr:col>
                    <xdr:colOff>2491740</xdr:colOff>
                    <xdr:row>194</xdr:row>
                    <xdr:rowOff>548640</xdr:rowOff>
                  </to>
                </anchor>
              </controlPr>
            </control>
          </mc:Choice>
        </mc:AlternateContent>
        <mc:AlternateContent xmlns:mc="http://schemas.openxmlformats.org/markup-compatibility/2006">
          <mc:Choice Requires="x14">
            <control shapeId="4779" r:id="rId686" name="Check Box 683">
              <controlPr defaultSize="0" autoFill="0" autoLine="0" autoPict="0">
                <anchor moveWithCells="1">
                  <from>
                    <xdr:col>4</xdr:col>
                    <xdr:colOff>114300</xdr:colOff>
                    <xdr:row>195</xdr:row>
                    <xdr:rowOff>22860</xdr:rowOff>
                  </from>
                  <to>
                    <xdr:col>4</xdr:col>
                    <xdr:colOff>1348740</xdr:colOff>
                    <xdr:row>195</xdr:row>
                    <xdr:rowOff>312420</xdr:rowOff>
                  </to>
                </anchor>
              </controlPr>
            </control>
          </mc:Choice>
        </mc:AlternateContent>
        <mc:AlternateContent xmlns:mc="http://schemas.openxmlformats.org/markup-compatibility/2006">
          <mc:Choice Requires="x14">
            <control shapeId="4780" r:id="rId687" name="Check Box 684">
              <controlPr defaultSize="0" autoFill="0" autoLine="0" autoPict="0">
                <anchor moveWithCells="1">
                  <from>
                    <xdr:col>4</xdr:col>
                    <xdr:colOff>114300</xdr:colOff>
                    <xdr:row>195</xdr:row>
                    <xdr:rowOff>243840</xdr:rowOff>
                  </from>
                  <to>
                    <xdr:col>4</xdr:col>
                    <xdr:colOff>1432560</xdr:colOff>
                    <xdr:row>195</xdr:row>
                    <xdr:rowOff>548640</xdr:rowOff>
                  </to>
                </anchor>
              </controlPr>
            </control>
          </mc:Choice>
        </mc:AlternateContent>
        <mc:AlternateContent xmlns:mc="http://schemas.openxmlformats.org/markup-compatibility/2006">
          <mc:Choice Requires="x14">
            <control shapeId="4781" r:id="rId688" name="Check Box 685">
              <controlPr defaultSize="0" autoFill="0" autoLine="0" autoPict="0">
                <anchor moveWithCells="1">
                  <from>
                    <xdr:col>4</xdr:col>
                    <xdr:colOff>1706880</xdr:colOff>
                    <xdr:row>195</xdr:row>
                    <xdr:rowOff>30480</xdr:rowOff>
                  </from>
                  <to>
                    <xdr:col>4</xdr:col>
                    <xdr:colOff>2567940</xdr:colOff>
                    <xdr:row>195</xdr:row>
                    <xdr:rowOff>312420</xdr:rowOff>
                  </to>
                </anchor>
              </controlPr>
            </control>
          </mc:Choice>
        </mc:AlternateContent>
        <mc:AlternateContent xmlns:mc="http://schemas.openxmlformats.org/markup-compatibility/2006">
          <mc:Choice Requires="x14">
            <control shapeId="4782" r:id="rId689" name="Check Box 686">
              <controlPr defaultSize="0" autoFill="0" autoLine="0" autoPict="0">
                <anchor moveWithCells="1">
                  <from>
                    <xdr:col>4</xdr:col>
                    <xdr:colOff>1691640</xdr:colOff>
                    <xdr:row>195</xdr:row>
                    <xdr:rowOff>243840</xdr:rowOff>
                  </from>
                  <to>
                    <xdr:col>4</xdr:col>
                    <xdr:colOff>2491740</xdr:colOff>
                    <xdr:row>195</xdr:row>
                    <xdr:rowOff>548640</xdr:rowOff>
                  </to>
                </anchor>
              </controlPr>
            </control>
          </mc:Choice>
        </mc:AlternateContent>
        <mc:AlternateContent xmlns:mc="http://schemas.openxmlformats.org/markup-compatibility/2006">
          <mc:Choice Requires="x14">
            <control shapeId="4783" r:id="rId690" name="Check Box 687">
              <controlPr defaultSize="0" autoFill="0" autoLine="0" autoPict="0">
                <anchor moveWithCells="1">
                  <from>
                    <xdr:col>4</xdr:col>
                    <xdr:colOff>114300</xdr:colOff>
                    <xdr:row>196</xdr:row>
                    <xdr:rowOff>22860</xdr:rowOff>
                  </from>
                  <to>
                    <xdr:col>4</xdr:col>
                    <xdr:colOff>1348740</xdr:colOff>
                    <xdr:row>196</xdr:row>
                    <xdr:rowOff>312420</xdr:rowOff>
                  </to>
                </anchor>
              </controlPr>
            </control>
          </mc:Choice>
        </mc:AlternateContent>
        <mc:AlternateContent xmlns:mc="http://schemas.openxmlformats.org/markup-compatibility/2006">
          <mc:Choice Requires="x14">
            <control shapeId="4784" r:id="rId691" name="Check Box 688">
              <controlPr defaultSize="0" autoFill="0" autoLine="0" autoPict="0">
                <anchor moveWithCells="1">
                  <from>
                    <xdr:col>4</xdr:col>
                    <xdr:colOff>114300</xdr:colOff>
                    <xdr:row>196</xdr:row>
                    <xdr:rowOff>243840</xdr:rowOff>
                  </from>
                  <to>
                    <xdr:col>4</xdr:col>
                    <xdr:colOff>1432560</xdr:colOff>
                    <xdr:row>196</xdr:row>
                    <xdr:rowOff>548640</xdr:rowOff>
                  </to>
                </anchor>
              </controlPr>
            </control>
          </mc:Choice>
        </mc:AlternateContent>
        <mc:AlternateContent xmlns:mc="http://schemas.openxmlformats.org/markup-compatibility/2006">
          <mc:Choice Requires="x14">
            <control shapeId="4785" r:id="rId692" name="Check Box 689">
              <controlPr defaultSize="0" autoFill="0" autoLine="0" autoPict="0">
                <anchor moveWithCells="1">
                  <from>
                    <xdr:col>4</xdr:col>
                    <xdr:colOff>1706880</xdr:colOff>
                    <xdr:row>196</xdr:row>
                    <xdr:rowOff>30480</xdr:rowOff>
                  </from>
                  <to>
                    <xdr:col>4</xdr:col>
                    <xdr:colOff>2567940</xdr:colOff>
                    <xdr:row>196</xdr:row>
                    <xdr:rowOff>312420</xdr:rowOff>
                  </to>
                </anchor>
              </controlPr>
            </control>
          </mc:Choice>
        </mc:AlternateContent>
        <mc:AlternateContent xmlns:mc="http://schemas.openxmlformats.org/markup-compatibility/2006">
          <mc:Choice Requires="x14">
            <control shapeId="4786" r:id="rId693" name="Check Box 690">
              <controlPr defaultSize="0" autoFill="0" autoLine="0" autoPict="0">
                <anchor moveWithCells="1">
                  <from>
                    <xdr:col>4</xdr:col>
                    <xdr:colOff>1691640</xdr:colOff>
                    <xdr:row>196</xdr:row>
                    <xdr:rowOff>243840</xdr:rowOff>
                  </from>
                  <to>
                    <xdr:col>4</xdr:col>
                    <xdr:colOff>2491740</xdr:colOff>
                    <xdr:row>196</xdr:row>
                    <xdr:rowOff>548640</xdr:rowOff>
                  </to>
                </anchor>
              </controlPr>
            </control>
          </mc:Choice>
        </mc:AlternateContent>
        <mc:AlternateContent xmlns:mc="http://schemas.openxmlformats.org/markup-compatibility/2006">
          <mc:Choice Requires="x14">
            <control shapeId="4787" r:id="rId694" name="Check Box 691">
              <controlPr defaultSize="0" autoFill="0" autoLine="0" autoPict="0">
                <anchor moveWithCells="1">
                  <from>
                    <xdr:col>4</xdr:col>
                    <xdr:colOff>114300</xdr:colOff>
                    <xdr:row>197</xdr:row>
                    <xdr:rowOff>22860</xdr:rowOff>
                  </from>
                  <to>
                    <xdr:col>4</xdr:col>
                    <xdr:colOff>1348740</xdr:colOff>
                    <xdr:row>197</xdr:row>
                    <xdr:rowOff>312420</xdr:rowOff>
                  </to>
                </anchor>
              </controlPr>
            </control>
          </mc:Choice>
        </mc:AlternateContent>
        <mc:AlternateContent xmlns:mc="http://schemas.openxmlformats.org/markup-compatibility/2006">
          <mc:Choice Requires="x14">
            <control shapeId="4788" r:id="rId695" name="Check Box 692">
              <controlPr defaultSize="0" autoFill="0" autoLine="0" autoPict="0">
                <anchor moveWithCells="1">
                  <from>
                    <xdr:col>4</xdr:col>
                    <xdr:colOff>114300</xdr:colOff>
                    <xdr:row>197</xdr:row>
                    <xdr:rowOff>243840</xdr:rowOff>
                  </from>
                  <to>
                    <xdr:col>4</xdr:col>
                    <xdr:colOff>1432560</xdr:colOff>
                    <xdr:row>197</xdr:row>
                    <xdr:rowOff>548640</xdr:rowOff>
                  </to>
                </anchor>
              </controlPr>
            </control>
          </mc:Choice>
        </mc:AlternateContent>
        <mc:AlternateContent xmlns:mc="http://schemas.openxmlformats.org/markup-compatibility/2006">
          <mc:Choice Requires="x14">
            <control shapeId="4789" r:id="rId696" name="Check Box 693">
              <controlPr defaultSize="0" autoFill="0" autoLine="0" autoPict="0">
                <anchor moveWithCells="1">
                  <from>
                    <xdr:col>4</xdr:col>
                    <xdr:colOff>1706880</xdr:colOff>
                    <xdr:row>197</xdr:row>
                    <xdr:rowOff>30480</xdr:rowOff>
                  </from>
                  <to>
                    <xdr:col>4</xdr:col>
                    <xdr:colOff>2567940</xdr:colOff>
                    <xdr:row>197</xdr:row>
                    <xdr:rowOff>312420</xdr:rowOff>
                  </to>
                </anchor>
              </controlPr>
            </control>
          </mc:Choice>
        </mc:AlternateContent>
        <mc:AlternateContent xmlns:mc="http://schemas.openxmlformats.org/markup-compatibility/2006">
          <mc:Choice Requires="x14">
            <control shapeId="4790" r:id="rId697" name="Check Box 694">
              <controlPr defaultSize="0" autoFill="0" autoLine="0" autoPict="0">
                <anchor moveWithCells="1">
                  <from>
                    <xdr:col>4</xdr:col>
                    <xdr:colOff>1691640</xdr:colOff>
                    <xdr:row>197</xdr:row>
                    <xdr:rowOff>243840</xdr:rowOff>
                  </from>
                  <to>
                    <xdr:col>4</xdr:col>
                    <xdr:colOff>2491740</xdr:colOff>
                    <xdr:row>197</xdr:row>
                    <xdr:rowOff>548640</xdr:rowOff>
                  </to>
                </anchor>
              </controlPr>
            </control>
          </mc:Choice>
        </mc:AlternateContent>
        <mc:AlternateContent xmlns:mc="http://schemas.openxmlformats.org/markup-compatibility/2006">
          <mc:Choice Requires="x14">
            <control shapeId="4791" r:id="rId698" name="Check Box 695">
              <controlPr defaultSize="0" autoFill="0" autoLine="0" autoPict="0">
                <anchor moveWithCells="1">
                  <from>
                    <xdr:col>4</xdr:col>
                    <xdr:colOff>114300</xdr:colOff>
                    <xdr:row>198</xdr:row>
                    <xdr:rowOff>22860</xdr:rowOff>
                  </from>
                  <to>
                    <xdr:col>4</xdr:col>
                    <xdr:colOff>1348740</xdr:colOff>
                    <xdr:row>198</xdr:row>
                    <xdr:rowOff>312420</xdr:rowOff>
                  </to>
                </anchor>
              </controlPr>
            </control>
          </mc:Choice>
        </mc:AlternateContent>
        <mc:AlternateContent xmlns:mc="http://schemas.openxmlformats.org/markup-compatibility/2006">
          <mc:Choice Requires="x14">
            <control shapeId="4792" r:id="rId699" name="Check Box 696">
              <controlPr defaultSize="0" autoFill="0" autoLine="0" autoPict="0">
                <anchor moveWithCells="1">
                  <from>
                    <xdr:col>4</xdr:col>
                    <xdr:colOff>114300</xdr:colOff>
                    <xdr:row>198</xdr:row>
                    <xdr:rowOff>243840</xdr:rowOff>
                  </from>
                  <to>
                    <xdr:col>4</xdr:col>
                    <xdr:colOff>1432560</xdr:colOff>
                    <xdr:row>198</xdr:row>
                    <xdr:rowOff>548640</xdr:rowOff>
                  </to>
                </anchor>
              </controlPr>
            </control>
          </mc:Choice>
        </mc:AlternateContent>
        <mc:AlternateContent xmlns:mc="http://schemas.openxmlformats.org/markup-compatibility/2006">
          <mc:Choice Requires="x14">
            <control shapeId="4793" r:id="rId700" name="Check Box 697">
              <controlPr defaultSize="0" autoFill="0" autoLine="0" autoPict="0">
                <anchor moveWithCells="1">
                  <from>
                    <xdr:col>4</xdr:col>
                    <xdr:colOff>1706880</xdr:colOff>
                    <xdr:row>198</xdr:row>
                    <xdr:rowOff>30480</xdr:rowOff>
                  </from>
                  <to>
                    <xdr:col>4</xdr:col>
                    <xdr:colOff>2567940</xdr:colOff>
                    <xdr:row>198</xdr:row>
                    <xdr:rowOff>312420</xdr:rowOff>
                  </to>
                </anchor>
              </controlPr>
            </control>
          </mc:Choice>
        </mc:AlternateContent>
        <mc:AlternateContent xmlns:mc="http://schemas.openxmlformats.org/markup-compatibility/2006">
          <mc:Choice Requires="x14">
            <control shapeId="4794" r:id="rId701" name="Check Box 698">
              <controlPr defaultSize="0" autoFill="0" autoLine="0" autoPict="0">
                <anchor moveWithCells="1">
                  <from>
                    <xdr:col>4</xdr:col>
                    <xdr:colOff>1691640</xdr:colOff>
                    <xdr:row>198</xdr:row>
                    <xdr:rowOff>243840</xdr:rowOff>
                  </from>
                  <to>
                    <xdr:col>4</xdr:col>
                    <xdr:colOff>2491740</xdr:colOff>
                    <xdr:row>198</xdr:row>
                    <xdr:rowOff>548640</xdr:rowOff>
                  </to>
                </anchor>
              </controlPr>
            </control>
          </mc:Choice>
        </mc:AlternateContent>
        <mc:AlternateContent xmlns:mc="http://schemas.openxmlformats.org/markup-compatibility/2006">
          <mc:Choice Requires="x14">
            <control shapeId="4795" r:id="rId702" name="Check Box 699">
              <controlPr defaultSize="0" autoFill="0" autoLine="0" autoPict="0">
                <anchor moveWithCells="1">
                  <from>
                    <xdr:col>4</xdr:col>
                    <xdr:colOff>114300</xdr:colOff>
                    <xdr:row>199</xdr:row>
                    <xdr:rowOff>22860</xdr:rowOff>
                  </from>
                  <to>
                    <xdr:col>4</xdr:col>
                    <xdr:colOff>1348740</xdr:colOff>
                    <xdr:row>199</xdr:row>
                    <xdr:rowOff>312420</xdr:rowOff>
                  </to>
                </anchor>
              </controlPr>
            </control>
          </mc:Choice>
        </mc:AlternateContent>
        <mc:AlternateContent xmlns:mc="http://schemas.openxmlformats.org/markup-compatibility/2006">
          <mc:Choice Requires="x14">
            <control shapeId="4796" r:id="rId703" name="Check Box 700">
              <controlPr defaultSize="0" autoFill="0" autoLine="0" autoPict="0">
                <anchor moveWithCells="1">
                  <from>
                    <xdr:col>4</xdr:col>
                    <xdr:colOff>114300</xdr:colOff>
                    <xdr:row>199</xdr:row>
                    <xdr:rowOff>243840</xdr:rowOff>
                  </from>
                  <to>
                    <xdr:col>4</xdr:col>
                    <xdr:colOff>1432560</xdr:colOff>
                    <xdr:row>199</xdr:row>
                    <xdr:rowOff>548640</xdr:rowOff>
                  </to>
                </anchor>
              </controlPr>
            </control>
          </mc:Choice>
        </mc:AlternateContent>
        <mc:AlternateContent xmlns:mc="http://schemas.openxmlformats.org/markup-compatibility/2006">
          <mc:Choice Requires="x14">
            <control shapeId="4797" r:id="rId704" name="Check Box 701">
              <controlPr defaultSize="0" autoFill="0" autoLine="0" autoPict="0">
                <anchor moveWithCells="1">
                  <from>
                    <xdr:col>4</xdr:col>
                    <xdr:colOff>1706880</xdr:colOff>
                    <xdr:row>199</xdr:row>
                    <xdr:rowOff>30480</xdr:rowOff>
                  </from>
                  <to>
                    <xdr:col>4</xdr:col>
                    <xdr:colOff>2567940</xdr:colOff>
                    <xdr:row>199</xdr:row>
                    <xdr:rowOff>312420</xdr:rowOff>
                  </to>
                </anchor>
              </controlPr>
            </control>
          </mc:Choice>
        </mc:AlternateContent>
        <mc:AlternateContent xmlns:mc="http://schemas.openxmlformats.org/markup-compatibility/2006">
          <mc:Choice Requires="x14">
            <control shapeId="4798" r:id="rId705" name="Check Box 702">
              <controlPr defaultSize="0" autoFill="0" autoLine="0" autoPict="0">
                <anchor moveWithCells="1">
                  <from>
                    <xdr:col>4</xdr:col>
                    <xdr:colOff>1691640</xdr:colOff>
                    <xdr:row>199</xdr:row>
                    <xdr:rowOff>243840</xdr:rowOff>
                  </from>
                  <to>
                    <xdr:col>4</xdr:col>
                    <xdr:colOff>2491740</xdr:colOff>
                    <xdr:row>199</xdr:row>
                    <xdr:rowOff>548640</xdr:rowOff>
                  </to>
                </anchor>
              </controlPr>
            </control>
          </mc:Choice>
        </mc:AlternateContent>
        <mc:AlternateContent xmlns:mc="http://schemas.openxmlformats.org/markup-compatibility/2006">
          <mc:Choice Requires="x14">
            <control shapeId="4799" r:id="rId706" name="Check Box 703">
              <controlPr defaultSize="0" autoFill="0" autoLine="0" autoPict="0">
                <anchor moveWithCells="1">
                  <from>
                    <xdr:col>4</xdr:col>
                    <xdr:colOff>114300</xdr:colOff>
                    <xdr:row>200</xdr:row>
                    <xdr:rowOff>22860</xdr:rowOff>
                  </from>
                  <to>
                    <xdr:col>4</xdr:col>
                    <xdr:colOff>1348740</xdr:colOff>
                    <xdr:row>200</xdr:row>
                    <xdr:rowOff>312420</xdr:rowOff>
                  </to>
                </anchor>
              </controlPr>
            </control>
          </mc:Choice>
        </mc:AlternateContent>
        <mc:AlternateContent xmlns:mc="http://schemas.openxmlformats.org/markup-compatibility/2006">
          <mc:Choice Requires="x14">
            <control shapeId="4800" r:id="rId707" name="Check Box 704">
              <controlPr defaultSize="0" autoFill="0" autoLine="0" autoPict="0">
                <anchor moveWithCells="1">
                  <from>
                    <xdr:col>4</xdr:col>
                    <xdr:colOff>114300</xdr:colOff>
                    <xdr:row>200</xdr:row>
                    <xdr:rowOff>243840</xdr:rowOff>
                  </from>
                  <to>
                    <xdr:col>4</xdr:col>
                    <xdr:colOff>1432560</xdr:colOff>
                    <xdr:row>200</xdr:row>
                    <xdr:rowOff>548640</xdr:rowOff>
                  </to>
                </anchor>
              </controlPr>
            </control>
          </mc:Choice>
        </mc:AlternateContent>
        <mc:AlternateContent xmlns:mc="http://schemas.openxmlformats.org/markup-compatibility/2006">
          <mc:Choice Requires="x14">
            <control shapeId="4801" r:id="rId708" name="Check Box 705">
              <controlPr defaultSize="0" autoFill="0" autoLine="0" autoPict="0">
                <anchor moveWithCells="1">
                  <from>
                    <xdr:col>4</xdr:col>
                    <xdr:colOff>1706880</xdr:colOff>
                    <xdr:row>200</xdr:row>
                    <xdr:rowOff>30480</xdr:rowOff>
                  </from>
                  <to>
                    <xdr:col>4</xdr:col>
                    <xdr:colOff>2567940</xdr:colOff>
                    <xdr:row>200</xdr:row>
                    <xdr:rowOff>312420</xdr:rowOff>
                  </to>
                </anchor>
              </controlPr>
            </control>
          </mc:Choice>
        </mc:AlternateContent>
        <mc:AlternateContent xmlns:mc="http://schemas.openxmlformats.org/markup-compatibility/2006">
          <mc:Choice Requires="x14">
            <control shapeId="4802" r:id="rId709" name="Check Box 706">
              <controlPr defaultSize="0" autoFill="0" autoLine="0" autoPict="0">
                <anchor moveWithCells="1">
                  <from>
                    <xdr:col>4</xdr:col>
                    <xdr:colOff>1691640</xdr:colOff>
                    <xdr:row>200</xdr:row>
                    <xdr:rowOff>243840</xdr:rowOff>
                  </from>
                  <to>
                    <xdr:col>4</xdr:col>
                    <xdr:colOff>2491740</xdr:colOff>
                    <xdr:row>200</xdr:row>
                    <xdr:rowOff>548640</xdr:rowOff>
                  </to>
                </anchor>
              </controlPr>
            </control>
          </mc:Choice>
        </mc:AlternateContent>
        <mc:AlternateContent xmlns:mc="http://schemas.openxmlformats.org/markup-compatibility/2006">
          <mc:Choice Requires="x14">
            <control shapeId="4803" r:id="rId710" name="Check Box 707">
              <controlPr defaultSize="0" autoFill="0" autoLine="0" autoPict="0">
                <anchor moveWithCells="1">
                  <from>
                    <xdr:col>4</xdr:col>
                    <xdr:colOff>114300</xdr:colOff>
                    <xdr:row>201</xdr:row>
                    <xdr:rowOff>22860</xdr:rowOff>
                  </from>
                  <to>
                    <xdr:col>4</xdr:col>
                    <xdr:colOff>1348740</xdr:colOff>
                    <xdr:row>201</xdr:row>
                    <xdr:rowOff>312420</xdr:rowOff>
                  </to>
                </anchor>
              </controlPr>
            </control>
          </mc:Choice>
        </mc:AlternateContent>
        <mc:AlternateContent xmlns:mc="http://schemas.openxmlformats.org/markup-compatibility/2006">
          <mc:Choice Requires="x14">
            <control shapeId="4804" r:id="rId711" name="Check Box 708">
              <controlPr defaultSize="0" autoFill="0" autoLine="0" autoPict="0">
                <anchor moveWithCells="1">
                  <from>
                    <xdr:col>4</xdr:col>
                    <xdr:colOff>114300</xdr:colOff>
                    <xdr:row>201</xdr:row>
                    <xdr:rowOff>243840</xdr:rowOff>
                  </from>
                  <to>
                    <xdr:col>4</xdr:col>
                    <xdr:colOff>1432560</xdr:colOff>
                    <xdr:row>201</xdr:row>
                    <xdr:rowOff>548640</xdr:rowOff>
                  </to>
                </anchor>
              </controlPr>
            </control>
          </mc:Choice>
        </mc:AlternateContent>
        <mc:AlternateContent xmlns:mc="http://schemas.openxmlformats.org/markup-compatibility/2006">
          <mc:Choice Requires="x14">
            <control shapeId="4805" r:id="rId712" name="Check Box 709">
              <controlPr defaultSize="0" autoFill="0" autoLine="0" autoPict="0">
                <anchor moveWithCells="1">
                  <from>
                    <xdr:col>4</xdr:col>
                    <xdr:colOff>1706880</xdr:colOff>
                    <xdr:row>201</xdr:row>
                    <xdr:rowOff>30480</xdr:rowOff>
                  </from>
                  <to>
                    <xdr:col>4</xdr:col>
                    <xdr:colOff>2567940</xdr:colOff>
                    <xdr:row>201</xdr:row>
                    <xdr:rowOff>312420</xdr:rowOff>
                  </to>
                </anchor>
              </controlPr>
            </control>
          </mc:Choice>
        </mc:AlternateContent>
        <mc:AlternateContent xmlns:mc="http://schemas.openxmlformats.org/markup-compatibility/2006">
          <mc:Choice Requires="x14">
            <control shapeId="4806" r:id="rId713" name="Check Box 710">
              <controlPr defaultSize="0" autoFill="0" autoLine="0" autoPict="0">
                <anchor moveWithCells="1">
                  <from>
                    <xdr:col>4</xdr:col>
                    <xdr:colOff>1691640</xdr:colOff>
                    <xdr:row>201</xdr:row>
                    <xdr:rowOff>243840</xdr:rowOff>
                  </from>
                  <to>
                    <xdr:col>4</xdr:col>
                    <xdr:colOff>2491740</xdr:colOff>
                    <xdr:row>201</xdr:row>
                    <xdr:rowOff>548640</xdr:rowOff>
                  </to>
                </anchor>
              </controlPr>
            </control>
          </mc:Choice>
        </mc:AlternateContent>
        <mc:AlternateContent xmlns:mc="http://schemas.openxmlformats.org/markup-compatibility/2006">
          <mc:Choice Requires="x14">
            <control shapeId="4807" r:id="rId714" name="Check Box 711">
              <controlPr defaultSize="0" autoFill="0" autoLine="0" autoPict="0">
                <anchor moveWithCells="1">
                  <from>
                    <xdr:col>4</xdr:col>
                    <xdr:colOff>114300</xdr:colOff>
                    <xdr:row>202</xdr:row>
                    <xdr:rowOff>22860</xdr:rowOff>
                  </from>
                  <to>
                    <xdr:col>4</xdr:col>
                    <xdr:colOff>1348740</xdr:colOff>
                    <xdr:row>202</xdr:row>
                    <xdr:rowOff>312420</xdr:rowOff>
                  </to>
                </anchor>
              </controlPr>
            </control>
          </mc:Choice>
        </mc:AlternateContent>
        <mc:AlternateContent xmlns:mc="http://schemas.openxmlformats.org/markup-compatibility/2006">
          <mc:Choice Requires="x14">
            <control shapeId="4808" r:id="rId715" name="Check Box 712">
              <controlPr defaultSize="0" autoFill="0" autoLine="0" autoPict="0">
                <anchor moveWithCells="1">
                  <from>
                    <xdr:col>4</xdr:col>
                    <xdr:colOff>114300</xdr:colOff>
                    <xdr:row>202</xdr:row>
                    <xdr:rowOff>243840</xdr:rowOff>
                  </from>
                  <to>
                    <xdr:col>4</xdr:col>
                    <xdr:colOff>1432560</xdr:colOff>
                    <xdr:row>202</xdr:row>
                    <xdr:rowOff>548640</xdr:rowOff>
                  </to>
                </anchor>
              </controlPr>
            </control>
          </mc:Choice>
        </mc:AlternateContent>
        <mc:AlternateContent xmlns:mc="http://schemas.openxmlformats.org/markup-compatibility/2006">
          <mc:Choice Requires="x14">
            <control shapeId="4809" r:id="rId716" name="Check Box 713">
              <controlPr defaultSize="0" autoFill="0" autoLine="0" autoPict="0">
                <anchor moveWithCells="1">
                  <from>
                    <xdr:col>4</xdr:col>
                    <xdr:colOff>1706880</xdr:colOff>
                    <xdr:row>202</xdr:row>
                    <xdr:rowOff>30480</xdr:rowOff>
                  </from>
                  <to>
                    <xdr:col>4</xdr:col>
                    <xdr:colOff>2567940</xdr:colOff>
                    <xdr:row>202</xdr:row>
                    <xdr:rowOff>312420</xdr:rowOff>
                  </to>
                </anchor>
              </controlPr>
            </control>
          </mc:Choice>
        </mc:AlternateContent>
        <mc:AlternateContent xmlns:mc="http://schemas.openxmlformats.org/markup-compatibility/2006">
          <mc:Choice Requires="x14">
            <control shapeId="4810" r:id="rId717" name="Check Box 714">
              <controlPr defaultSize="0" autoFill="0" autoLine="0" autoPict="0">
                <anchor moveWithCells="1">
                  <from>
                    <xdr:col>4</xdr:col>
                    <xdr:colOff>1691640</xdr:colOff>
                    <xdr:row>202</xdr:row>
                    <xdr:rowOff>243840</xdr:rowOff>
                  </from>
                  <to>
                    <xdr:col>4</xdr:col>
                    <xdr:colOff>2491740</xdr:colOff>
                    <xdr:row>202</xdr:row>
                    <xdr:rowOff>548640</xdr:rowOff>
                  </to>
                </anchor>
              </controlPr>
            </control>
          </mc:Choice>
        </mc:AlternateContent>
        <mc:AlternateContent xmlns:mc="http://schemas.openxmlformats.org/markup-compatibility/2006">
          <mc:Choice Requires="x14">
            <control shapeId="4811" r:id="rId718" name="Check Box 715">
              <controlPr defaultSize="0" autoFill="0" autoLine="0" autoPict="0">
                <anchor moveWithCells="1">
                  <from>
                    <xdr:col>4</xdr:col>
                    <xdr:colOff>114300</xdr:colOff>
                    <xdr:row>203</xdr:row>
                    <xdr:rowOff>22860</xdr:rowOff>
                  </from>
                  <to>
                    <xdr:col>4</xdr:col>
                    <xdr:colOff>1348740</xdr:colOff>
                    <xdr:row>203</xdr:row>
                    <xdr:rowOff>312420</xdr:rowOff>
                  </to>
                </anchor>
              </controlPr>
            </control>
          </mc:Choice>
        </mc:AlternateContent>
        <mc:AlternateContent xmlns:mc="http://schemas.openxmlformats.org/markup-compatibility/2006">
          <mc:Choice Requires="x14">
            <control shapeId="4812" r:id="rId719" name="Check Box 716">
              <controlPr defaultSize="0" autoFill="0" autoLine="0" autoPict="0">
                <anchor moveWithCells="1">
                  <from>
                    <xdr:col>4</xdr:col>
                    <xdr:colOff>114300</xdr:colOff>
                    <xdr:row>203</xdr:row>
                    <xdr:rowOff>243840</xdr:rowOff>
                  </from>
                  <to>
                    <xdr:col>4</xdr:col>
                    <xdr:colOff>1432560</xdr:colOff>
                    <xdr:row>203</xdr:row>
                    <xdr:rowOff>548640</xdr:rowOff>
                  </to>
                </anchor>
              </controlPr>
            </control>
          </mc:Choice>
        </mc:AlternateContent>
        <mc:AlternateContent xmlns:mc="http://schemas.openxmlformats.org/markup-compatibility/2006">
          <mc:Choice Requires="x14">
            <control shapeId="4813" r:id="rId720" name="Check Box 717">
              <controlPr defaultSize="0" autoFill="0" autoLine="0" autoPict="0">
                <anchor moveWithCells="1">
                  <from>
                    <xdr:col>4</xdr:col>
                    <xdr:colOff>1706880</xdr:colOff>
                    <xdr:row>203</xdr:row>
                    <xdr:rowOff>30480</xdr:rowOff>
                  </from>
                  <to>
                    <xdr:col>4</xdr:col>
                    <xdr:colOff>2567940</xdr:colOff>
                    <xdr:row>203</xdr:row>
                    <xdr:rowOff>312420</xdr:rowOff>
                  </to>
                </anchor>
              </controlPr>
            </control>
          </mc:Choice>
        </mc:AlternateContent>
        <mc:AlternateContent xmlns:mc="http://schemas.openxmlformats.org/markup-compatibility/2006">
          <mc:Choice Requires="x14">
            <control shapeId="4814" r:id="rId721" name="Check Box 718">
              <controlPr defaultSize="0" autoFill="0" autoLine="0" autoPict="0">
                <anchor moveWithCells="1">
                  <from>
                    <xdr:col>4</xdr:col>
                    <xdr:colOff>1691640</xdr:colOff>
                    <xdr:row>203</xdr:row>
                    <xdr:rowOff>243840</xdr:rowOff>
                  </from>
                  <to>
                    <xdr:col>4</xdr:col>
                    <xdr:colOff>2491740</xdr:colOff>
                    <xdr:row>203</xdr:row>
                    <xdr:rowOff>548640</xdr:rowOff>
                  </to>
                </anchor>
              </controlPr>
            </control>
          </mc:Choice>
        </mc:AlternateContent>
        <mc:AlternateContent xmlns:mc="http://schemas.openxmlformats.org/markup-compatibility/2006">
          <mc:Choice Requires="x14">
            <control shapeId="4815" r:id="rId722" name="Check Box 719">
              <controlPr defaultSize="0" autoFill="0" autoLine="0" autoPict="0">
                <anchor moveWithCells="1">
                  <from>
                    <xdr:col>4</xdr:col>
                    <xdr:colOff>114300</xdr:colOff>
                    <xdr:row>204</xdr:row>
                    <xdr:rowOff>22860</xdr:rowOff>
                  </from>
                  <to>
                    <xdr:col>4</xdr:col>
                    <xdr:colOff>1348740</xdr:colOff>
                    <xdr:row>204</xdr:row>
                    <xdr:rowOff>312420</xdr:rowOff>
                  </to>
                </anchor>
              </controlPr>
            </control>
          </mc:Choice>
        </mc:AlternateContent>
        <mc:AlternateContent xmlns:mc="http://schemas.openxmlformats.org/markup-compatibility/2006">
          <mc:Choice Requires="x14">
            <control shapeId="4816" r:id="rId723" name="Check Box 720">
              <controlPr defaultSize="0" autoFill="0" autoLine="0" autoPict="0">
                <anchor moveWithCells="1">
                  <from>
                    <xdr:col>4</xdr:col>
                    <xdr:colOff>114300</xdr:colOff>
                    <xdr:row>204</xdr:row>
                    <xdr:rowOff>243840</xdr:rowOff>
                  </from>
                  <to>
                    <xdr:col>4</xdr:col>
                    <xdr:colOff>1432560</xdr:colOff>
                    <xdr:row>204</xdr:row>
                    <xdr:rowOff>548640</xdr:rowOff>
                  </to>
                </anchor>
              </controlPr>
            </control>
          </mc:Choice>
        </mc:AlternateContent>
        <mc:AlternateContent xmlns:mc="http://schemas.openxmlformats.org/markup-compatibility/2006">
          <mc:Choice Requires="x14">
            <control shapeId="4817" r:id="rId724" name="Check Box 721">
              <controlPr defaultSize="0" autoFill="0" autoLine="0" autoPict="0">
                <anchor moveWithCells="1">
                  <from>
                    <xdr:col>4</xdr:col>
                    <xdr:colOff>1706880</xdr:colOff>
                    <xdr:row>204</xdr:row>
                    <xdr:rowOff>30480</xdr:rowOff>
                  </from>
                  <to>
                    <xdr:col>4</xdr:col>
                    <xdr:colOff>2567940</xdr:colOff>
                    <xdr:row>204</xdr:row>
                    <xdr:rowOff>312420</xdr:rowOff>
                  </to>
                </anchor>
              </controlPr>
            </control>
          </mc:Choice>
        </mc:AlternateContent>
        <mc:AlternateContent xmlns:mc="http://schemas.openxmlformats.org/markup-compatibility/2006">
          <mc:Choice Requires="x14">
            <control shapeId="4818" r:id="rId725" name="Check Box 722">
              <controlPr defaultSize="0" autoFill="0" autoLine="0" autoPict="0">
                <anchor moveWithCells="1">
                  <from>
                    <xdr:col>4</xdr:col>
                    <xdr:colOff>1691640</xdr:colOff>
                    <xdr:row>204</xdr:row>
                    <xdr:rowOff>243840</xdr:rowOff>
                  </from>
                  <to>
                    <xdr:col>4</xdr:col>
                    <xdr:colOff>2491740</xdr:colOff>
                    <xdr:row>204</xdr:row>
                    <xdr:rowOff>548640</xdr:rowOff>
                  </to>
                </anchor>
              </controlPr>
            </control>
          </mc:Choice>
        </mc:AlternateContent>
        <mc:AlternateContent xmlns:mc="http://schemas.openxmlformats.org/markup-compatibility/2006">
          <mc:Choice Requires="x14">
            <control shapeId="4819" r:id="rId726" name="Check Box 723">
              <controlPr defaultSize="0" autoFill="0" autoLine="0" autoPict="0">
                <anchor moveWithCells="1">
                  <from>
                    <xdr:col>4</xdr:col>
                    <xdr:colOff>114300</xdr:colOff>
                    <xdr:row>205</xdr:row>
                    <xdr:rowOff>22860</xdr:rowOff>
                  </from>
                  <to>
                    <xdr:col>4</xdr:col>
                    <xdr:colOff>1348740</xdr:colOff>
                    <xdr:row>205</xdr:row>
                    <xdr:rowOff>312420</xdr:rowOff>
                  </to>
                </anchor>
              </controlPr>
            </control>
          </mc:Choice>
        </mc:AlternateContent>
        <mc:AlternateContent xmlns:mc="http://schemas.openxmlformats.org/markup-compatibility/2006">
          <mc:Choice Requires="x14">
            <control shapeId="4820" r:id="rId727" name="Check Box 724">
              <controlPr defaultSize="0" autoFill="0" autoLine="0" autoPict="0">
                <anchor moveWithCells="1">
                  <from>
                    <xdr:col>4</xdr:col>
                    <xdr:colOff>114300</xdr:colOff>
                    <xdr:row>205</xdr:row>
                    <xdr:rowOff>243840</xdr:rowOff>
                  </from>
                  <to>
                    <xdr:col>4</xdr:col>
                    <xdr:colOff>1432560</xdr:colOff>
                    <xdr:row>205</xdr:row>
                    <xdr:rowOff>548640</xdr:rowOff>
                  </to>
                </anchor>
              </controlPr>
            </control>
          </mc:Choice>
        </mc:AlternateContent>
        <mc:AlternateContent xmlns:mc="http://schemas.openxmlformats.org/markup-compatibility/2006">
          <mc:Choice Requires="x14">
            <control shapeId="4821" r:id="rId728" name="Check Box 725">
              <controlPr defaultSize="0" autoFill="0" autoLine="0" autoPict="0">
                <anchor moveWithCells="1">
                  <from>
                    <xdr:col>4</xdr:col>
                    <xdr:colOff>1706880</xdr:colOff>
                    <xdr:row>205</xdr:row>
                    <xdr:rowOff>30480</xdr:rowOff>
                  </from>
                  <to>
                    <xdr:col>4</xdr:col>
                    <xdr:colOff>2567940</xdr:colOff>
                    <xdr:row>205</xdr:row>
                    <xdr:rowOff>312420</xdr:rowOff>
                  </to>
                </anchor>
              </controlPr>
            </control>
          </mc:Choice>
        </mc:AlternateContent>
        <mc:AlternateContent xmlns:mc="http://schemas.openxmlformats.org/markup-compatibility/2006">
          <mc:Choice Requires="x14">
            <control shapeId="4822" r:id="rId729" name="Check Box 726">
              <controlPr defaultSize="0" autoFill="0" autoLine="0" autoPict="0">
                <anchor moveWithCells="1">
                  <from>
                    <xdr:col>4</xdr:col>
                    <xdr:colOff>1691640</xdr:colOff>
                    <xdr:row>205</xdr:row>
                    <xdr:rowOff>243840</xdr:rowOff>
                  </from>
                  <to>
                    <xdr:col>4</xdr:col>
                    <xdr:colOff>2491740</xdr:colOff>
                    <xdr:row>205</xdr:row>
                    <xdr:rowOff>548640</xdr:rowOff>
                  </to>
                </anchor>
              </controlPr>
            </control>
          </mc:Choice>
        </mc:AlternateContent>
        <mc:AlternateContent xmlns:mc="http://schemas.openxmlformats.org/markup-compatibility/2006">
          <mc:Choice Requires="x14">
            <control shapeId="4823" r:id="rId730" name="Check Box 727">
              <controlPr defaultSize="0" autoFill="0" autoLine="0" autoPict="0">
                <anchor moveWithCells="1">
                  <from>
                    <xdr:col>4</xdr:col>
                    <xdr:colOff>114300</xdr:colOff>
                    <xdr:row>206</xdr:row>
                    <xdr:rowOff>22860</xdr:rowOff>
                  </from>
                  <to>
                    <xdr:col>4</xdr:col>
                    <xdr:colOff>1348740</xdr:colOff>
                    <xdr:row>206</xdr:row>
                    <xdr:rowOff>312420</xdr:rowOff>
                  </to>
                </anchor>
              </controlPr>
            </control>
          </mc:Choice>
        </mc:AlternateContent>
        <mc:AlternateContent xmlns:mc="http://schemas.openxmlformats.org/markup-compatibility/2006">
          <mc:Choice Requires="x14">
            <control shapeId="4824" r:id="rId731" name="Check Box 728">
              <controlPr defaultSize="0" autoFill="0" autoLine="0" autoPict="0">
                <anchor moveWithCells="1">
                  <from>
                    <xdr:col>4</xdr:col>
                    <xdr:colOff>114300</xdr:colOff>
                    <xdr:row>206</xdr:row>
                    <xdr:rowOff>243840</xdr:rowOff>
                  </from>
                  <to>
                    <xdr:col>4</xdr:col>
                    <xdr:colOff>1432560</xdr:colOff>
                    <xdr:row>206</xdr:row>
                    <xdr:rowOff>548640</xdr:rowOff>
                  </to>
                </anchor>
              </controlPr>
            </control>
          </mc:Choice>
        </mc:AlternateContent>
        <mc:AlternateContent xmlns:mc="http://schemas.openxmlformats.org/markup-compatibility/2006">
          <mc:Choice Requires="x14">
            <control shapeId="4825" r:id="rId732" name="Check Box 729">
              <controlPr defaultSize="0" autoFill="0" autoLine="0" autoPict="0">
                <anchor moveWithCells="1">
                  <from>
                    <xdr:col>4</xdr:col>
                    <xdr:colOff>1706880</xdr:colOff>
                    <xdr:row>206</xdr:row>
                    <xdr:rowOff>30480</xdr:rowOff>
                  </from>
                  <to>
                    <xdr:col>4</xdr:col>
                    <xdr:colOff>2567940</xdr:colOff>
                    <xdr:row>206</xdr:row>
                    <xdr:rowOff>312420</xdr:rowOff>
                  </to>
                </anchor>
              </controlPr>
            </control>
          </mc:Choice>
        </mc:AlternateContent>
        <mc:AlternateContent xmlns:mc="http://schemas.openxmlformats.org/markup-compatibility/2006">
          <mc:Choice Requires="x14">
            <control shapeId="4826" r:id="rId733" name="Check Box 730">
              <controlPr defaultSize="0" autoFill="0" autoLine="0" autoPict="0">
                <anchor moveWithCells="1">
                  <from>
                    <xdr:col>4</xdr:col>
                    <xdr:colOff>1691640</xdr:colOff>
                    <xdr:row>206</xdr:row>
                    <xdr:rowOff>243840</xdr:rowOff>
                  </from>
                  <to>
                    <xdr:col>4</xdr:col>
                    <xdr:colOff>2491740</xdr:colOff>
                    <xdr:row>206</xdr:row>
                    <xdr:rowOff>548640</xdr:rowOff>
                  </to>
                </anchor>
              </controlPr>
            </control>
          </mc:Choice>
        </mc:AlternateContent>
        <mc:AlternateContent xmlns:mc="http://schemas.openxmlformats.org/markup-compatibility/2006">
          <mc:Choice Requires="x14">
            <control shapeId="4827" r:id="rId734" name="Check Box 731">
              <controlPr defaultSize="0" autoFill="0" autoLine="0" autoPict="0">
                <anchor moveWithCells="1">
                  <from>
                    <xdr:col>4</xdr:col>
                    <xdr:colOff>114300</xdr:colOff>
                    <xdr:row>207</xdr:row>
                    <xdr:rowOff>22860</xdr:rowOff>
                  </from>
                  <to>
                    <xdr:col>4</xdr:col>
                    <xdr:colOff>1348740</xdr:colOff>
                    <xdr:row>207</xdr:row>
                    <xdr:rowOff>312420</xdr:rowOff>
                  </to>
                </anchor>
              </controlPr>
            </control>
          </mc:Choice>
        </mc:AlternateContent>
        <mc:AlternateContent xmlns:mc="http://schemas.openxmlformats.org/markup-compatibility/2006">
          <mc:Choice Requires="x14">
            <control shapeId="4828" r:id="rId735" name="Check Box 732">
              <controlPr defaultSize="0" autoFill="0" autoLine="0" autoPict="0">
                <anchor moveWithCells="1">
                  <from>
                    <xdr:col>4</xdr:col>
                    <xdr:colOff>114300</xdr:colOff>
                    <xdr:row>207</xdr:row>
                    <xdr:rowOff>243840</xdr:rowOff>
                  </from>
                  <to>
                    <xdr:col>4</xdr:col>
                    <xdr:colOff>1432560</xdr:colOff>
                    <xdr:row>207</xdr:row>
                    <xdr:rowOff>548640</xdr:rowOff>
                  </to>
                </anchor>
              </controlPr>
            </control>
          </mc:Choice>
        </mc:AlternateContent>
        <mc:AlternateContent xmlns:mc="http://schemas.openxmlformats.org/markup-compatibility/2006">
          <mc:Choice Requires="x14">
            <control shapeId="4829" r:id="rId736" name="Check Box 733">
              <controlPr defaultSize="0" autoFill="0" autoLine="0" autoPict="0">
                <anchor moveWithCells="1">
                  <from>
                    <xdr:col>4</xdr:col>
                    <xdr:colOff>1706880</xdr:colOff>
                    <xdr:row>207</xdr:row>
                    <xdr:rowOff>30480</xdr:rowOff>
                  </from>
                  <to>
                    <xdr:col>4</xdr:col>
                    <xdr:colOff>2567940</xdr:colOff>
                    <xdr:row>207</xdr:row>
                    <xdr:rowOff>312420</xdr:rowOff>
                  </to>
                </anchor>
              </controlPr>
            </control>
          </mc:Choice>
        </mc:AlternateContent>
        <mc:AlternateContent xmlns:mc="http://schemas.openxmlformats.org/markup-compatibility/2006">
          <mc:Choice Requires="x14">
            <control shapeId="4830" r:id="rId737" name="Check Box 734">
              <controlPr defaultSize="0" autoFill="0" autoLine="0" autoPict="0">
                <anchor moveWithCells="1">
                  <from>
                    <xdr:col>4</xdr:col>
                    <xdr:colOff>1691640</xdr:colOff>
                    <xdr:row>207</xdr:row>
                    <xdr:rowOff>243840</xdr:rowOff>
                  </from>
                  <to>
                    <xdr:col>4</xdr:col>
                    <xdr:colOff>2491740</xdr:colOff>
                    <xdr:row>207</xdr:row>
                    <xdr:rowOff>548640</xdr:rowOff>
                  </to>
                </anchor>
              </controlPr>
            </control>
          </mc:Choice>
        </mc:AlternateContent>
        <mc:AlternateContent xmlns:mc="http://schemas.openxmlformats.org/markup-compatibility/2006">
          <mc:Choice Requires="x14">
            <control shapeId="4831" r:id="rId738" name="Check Box 735">
              <controlPr defaultSize="0" autoFill="0" autoLine="0" autoPict="0">
                <anchor moveWithCells="1">
                  <from>
                    <xdr:col>4</xdr:col>
                    <xdr:colOff>114300</xdr:colOff>
                    <xdr:row>208</xdr:row>
                    <xdr:rowOff>22860</xdr:rowOff>
                  </from>
                  <to>
                    <xdr:col>4</xdr:col>
                    <xdr:colOff>1348740</xdr:colOff>
                    <xdr:row>208</xdr:row>
                    <xdr:rowOff>312420</xdr:rowOff>
                  </to>
                </anchor>
              </controlPr>
            </control>
          </mc:Choice>
        </mc:AlternateContent>
        <mc:AlternateContent xmlns:mc="http://schemas.openxmlformats.org/markup-compatibility/2006">
          <mc:Choice Requires="x14">
            <control shapeId="4832" r:id="rId739" name="Check Box 736">
              <controlPr defaultSize="0" autoFill="0" autoLine="0" autoPict="0">
                <anchor moveWithCells="1">
                  <from>
                    <xdr:col>4</xdr:col>
                    <xdr:colOff>114300</xdr:colOff>
                    <xdr:row>208</xdr:row>
                    <xdr:rowOff>243840</xdr:rowOff>
                  </from>
                  <to>
                    <xdr:col>4</xdr:col>
                    <xdr:colOff>1432560</xdr:colOff>
                    <xdr:row>208</xdr:row>
                    <xdr:rowOff>548640</xdr:rowOff>
                  </to>
                </anchor>
              </controlPr>
            </control>
          </mc:Choice>
        </mc:AlternateContent>
        <mc:AlternateContent xmlns:mc="http://schemas.openxmlformats.org/markup-compatibility/2006">
          <mc:Choice Requires="x14">
            <control shapeId="4833" r:id="rId740" name="Check Box 737">
              <controlPr defaultSize="0" autoFill="0" autoLine="0" autoPict="0">
                <anchor moveWithCells="1">
                  <from>
                    <xdr:col>4</xdr:col>
                    <xdr:colOff>1706880</xdr:colOff>
                    <xdr:row>208</xdr:row>
                    <xdr:rowOff>30480</xdr:rowOff>
                  </from>
                  <to>
                    <xdr:col>4</xdr:col>
                    <xdr:colOff>2567940</xdr:colOff>
                    <xdr:row>208</xdr:row>
                    <xdr:rowOff>312420</xdr:rowOff>
                  </to>
                </anchor>
              </controlPr>
            </control>
          </mc:Choice>
        </mc:AlternateContent>
        <mc:AlternateContent xmlns:mc="http://schemas.openxmlformats.org/markup-compatibility/2006">
          <mc:Choice Requires="x14">
            <control shapeId="4834" r:id="rId741" name="Check Box 738">
              <controlPr defaultSize="0" autoFill="0" autoLine="0" autoPict="0">
                <anchor moveWithCells="1">
                  <from>
                    <xdr:col>4</xdr:col>
                    <xdr:colOff>1691640</xdr:colOff>
                    <xdr:row>208</xdr:row>
                    <xdr:rowOff>243840</xdr:rowOff>
                  </from>
                  <to>
                    <xdr:col>4</xdr:col>
                    <xdr:colOff>2491740</xdr:colOff>
                    <xdr:row>208</xdr:row>
                    <xdr:rowOff>548640</xdr:rowOff>
                  </to>
                </anchor>
              </controlPr>
            </control>
          </mc:Choice>
        </mc:AlternateContent>
        <mc:AlternateContent xmlns:mc="http://schemas.openxmlformats.org/markup-compatibility/2006">
          <mc:Choice Requires="x14">
            <control shapeId="4835" r:id="rId742" name="Check Box 739">
              <controlPr defaultSize="0" autoFill="0" autoLine="0" autoPict="0">
                <anchor moveWithCells="1">
                  <from>
                    <xdr:col>4</xdr:col>
                    <xdr:colOff>114300</xdr:colOff>
                    <xdr:row>209</xdr:row>
                    <xdr:rowOff>22860</xdr:rowOff>
                  </from>
                  <to>
                    <xdr:col>4</xdr:col>
                    <xdr:colOff>1348740</xdr:colOff>
                    <xdr:row>209</xdr:row>
                    <xdr:rowOff>312420</xdr:rowOff>
                  </to>
                </anchor>
              </controlPr>
            </control>
          </mc:Choice>
        </mc:AlternateContent>
        <mc:AlternateContent xmlns:mc="http://schemas.openxmlformats.org/markup-compatibility/2006">
          <mc:Choice Requires="x14">
            <control shapeId="4836" r:id="rId743" name="Check Box 740">
              <controlPr defaultSize="0" autoFill="0" autoLine="0" autoPict="0">
                <anchor moveWithCells="1">
                  <from>
                    <xdr:col>4</xdr:col>
                    <xdr:colOff>114300</xdr:colOff>
                    <xdr:row>209</xdr:row>
                    <xdr:rowOff>243840</xdr:rowOff>
                  </from>
                  <to>
                    <xdr:col>4</xdr:col>
                    <xdr:colOff>1432560</xdr:colOff>
                    <xdr:row>209</xdr:row>
                    <xdr:rowOff>548640</xdr:rowOff>
                  </to>
                </anchor>
              </controlPr>
            </control>
          </mc:Choice>
        </mc:AlternateContent>
        <mc:AlternateContent xmlns:mc="http://schemas.openxmlformats.org/markup-compatibility/2006">
          <mc:Choice Requires="x14">
            <control shapeId="4837" r:id="rId744" name="Check Box 741">
              <controlPr defaultSize="0" autoFill="0" autoLine="0" autoPict="0">
                <anchor moveWithCells="1">
                  <from>
                    <xdr:col>4</xdr:col>
                    <xdr:colOff>1706880</xdr:colOff>
                    <xdr:row>209</xdr:row>
                    <xdr:rowOff>30480</xdr:rowOff>
                  </from>
                  <to>
                    <xdr:col>4</xdr:col>
                    <xdr:colOff>2567940</xdr:colOff>
                    <xdr:row>209</xdr:row>
                    <xdr:rowOff>312420</xdr:rowOff>
                  </to>
                </anchor>
              </controlPr>
            </control>
          </mc:Choice>
        </mc:AlternateContent>
        <mc:AlternateContent xmlns:mc="http://schemas.openxmlformats.org/markup-compatibility/2006">
          <mc:Choice Requires="x14">
            <control shapeId="4838" r:id="rId745" name="Check Box 742">
              <controlPr defaultSize="0" autoFill="0" autoLine="0" autoPict="0">
                <anchor moveWithCells="1">
                  <from>
                    <xdr:col>4</xdr:col>
                    <xdr:colOff>1691640</xdr:colOff>
                    <xdr:row>209</xdr:row>
                    <xdr:rowOff>243840</xdr:rowOff>
                  </from>
                  <to>
                    <xdr:col>4</xdr:col>
                    <xdr:colOff>2491740</xdr:colOff>
                    <xdr:row>209</xdr:row>
                    <xdr:rowOff>548640</xdr:rowOff>
                  </to>
                </anchor>
              </controlPr>
            </control>
          </mc:Choice>
        </mc:AlternateContent>
        <mc:AlternateContent xmlns:mc="http://schemas.openxmlformats.org/markup-compatibility/2006">
          <mc:Choice Requires="x14">
            <control shapeId="4839" r:id="rId746" name="Check Box 743">
              <controlPr defaultSize="0" autoFill="0" autoLine="0" autoPict="0">
                <anchor moveWithCells="1">
                  <from>
                    <xdr:col>4</xdr:col>
                    <xdr:colOff>114300</xdr:colOff>
                    <xdr:row>210</xdr:row>
                    <xdr:rowOff>22860</xdr:rowOff>
                  </from>
                  <to>
                    <xdr:col>4</xdr:col>
                    <xdr:colOff>1348740</xdr:colOff>
                    <xdr:row>210</xdr:row>
                    <xdr:rowOff>312420</xdr:rowOff>
                  </to>
                </anchor>
              </controlPr>
            </control>
          </mc:Choice>
        </mc:AlternateContent>
        <mc:AlternateContent xmlns:mc="http://schemas.openxmlformats.org/markup-compatibility/2006">
          <mc:Choice Requires="x14">
            <control shapeId="4840" r:id="rId747" name="Check Box 744">
              <controlPr defaultSize="0" autoFill="0" autoLine="0" autoPict="0">
                <anchor moveWithCells="1">
                  <from>
                    <xdr:col>4</xdr:col>
                    <xdr:colOff>114300</xdr:colOff>
                    <xdr:row>210</xdr:row>
                    <xdr:rowOff>243840</xdr:rowOff>
                  </from>
                  <to>
                    <xdr:col>4</xdr:col>
                    <xdr:colOff>1432560</xdr:colOff>
                    <xdr:row>210</xdr:row>
                    <xdr:rowOff>548640</xdr:rowOff>
                  </to>
                </anchor>
              </controlPr>
            </control>
          </mc:Choice>
        </mc:AlternateContent>
        <mc:AlternateContent xmlns:mc="http://schemas.openxmlformats.org/markup-compatibility/2006">
          <mc:Choice Requires="x14">
            <control shapeId="4841" r:id="rId748" name="Check Box 745">
              <controlPr defaultSize="0" autoFill="0" autoLine="0" autoPict="0">
                <anchor moveWithCells="1">
                  <from>
                    <xdr:col>4</xdr:col>
                    <xdr:colOff>1706880</xdr:colOff>
                    <xdr:row>210</xdr:row>
                    <xdr:rowOff>30480</xdr:rowOff>
                  </from>
                  <to>
                    <xdr:col>4</xdr:col>
                    <xdr:colOff>2567940</xdr:colOff>
                    <xdr:row>210</xdr:row>
                    <xdr:rowOff>312420</xdr:rowOff>
                  </to>
                </anchor>
              </controlPr>
            </control>
          </mc:Choice>
        </mc:AlternateContent>
        <mc:AlternateContent xmlns:mc="http://schemas.openxmlformats.org/markup-compatibility/2006">
          <mc:Choice Requires="x14">
            <control shapeId="4842" r:id="rId749" name="Check Box 746">
              <controlPr defaultSize="0" autoFill="0" autoLine="0" autoPict="0">
                <anchor moveWithCells="1">
                  <from>
                    <xdr:col>4</xdr:col>
                    <xdr:colOff>1691640</xdr:colOff>
                    <xdr:row>210</xdr:row>
                    <xdr:rowOff>243840</xdr:rowOff>
                  </from>
                  <to>
                    <xdr:col>4</xdr:col>
                    <xdr:colOff>2491740</xdr:colOff>
                    <xdr:row>210</xdr:row>
                    <xdr:rowOff>548640</xdr:rowOff>
                  </to>
                </anchor>
              </controlPr>
            </control>
          </mc:Choice>
        </mc:AlternateContent>
        <mc:AlternateContent xmlns:mc="http://schemas.openxmlformats.org/markup-compatibility/2006">
          <mc:Choice Requires="x14">
            <control shapeId="4843" r:id="rId750" name="Check Box 747">
              <controlPr defaultSize="0" autoFill="0" autoLine="0" autoPict="0">
                <anchor moveWithCells="1">
                  <from>
                    <xdr:col>4</xdr:col>
                    <xdr:colOff>114300</xdr:colOff>
                    <xdr:row>211</xdr:row>
                    <xdr:rowOff>22860</xdr:rowOff>
                  </from>
                  <to>
                    <xdr:col>4</xdr:col>
                    <xdr:colOff>1348740</xdr:colOff>
                    <xdr:row>211</xdr:row>
                    <xdr:rowOff>312420</xdr:rowOff>
                  </to>
                </anchor>
              </controlPr>
            </control>
          </mc:Choice>
        </mc:AlternateContent>
        <mc:AlternateContent xmlns:mc="http://schemas.openxmlformats.org/markup-compatibility/2006">
          <mc:Choice Requires="x14">
            <control shapeId="4844" r:id="rId751" name="Check Box 748">
              <controlPr defaultSize="0" autoFill="0" autoLine="0" autoPict="0">
                <anchor moveWithCells="1">
                  <from>
                    <xdr:col>4</xdr:col>
                    <xdr:colOff>114300</xdr:colOff>
                    <xdr:row>211</xdr:row>
                    <xdr:rowOff>243840</xdr:rowOff>
                  </from>
                  <to>
                    <xdr:col>4</xdr:col>
                    <xdr:colOff>1432560</xdr:colOff>
                    <xdr:row>211</xdr:row>
                    <xdr:rowOff>548640</xdr:rowOff>
                  </to>
                </anchor>
              </controlPr>
            </control>
          </mc:Choice>
        </mc:AlternateContent>
        <mc:AlternateContent xmlns:mc="http://schemas.openxmlformats.org/markup-compatibility/2006">
          <mc:Choice Requires="x14">
            <control shapeId="4845" r:id="rId752" name="Check Box 749">
              <controlPr defaultSize="0" autoFill="0" autoLine="0" autoPict="0">
                <anchor moveWithCells="1">
                  <from>
                    <xdr:col>4</xdr:col>
                    <xdr:colOff>1706880</xdr:colOff>
                    <xdr:row>211</xdr:row>
                    <xdr:rowOff>30480</xdr:rowOff>
                  </from>
                  <to>
                    <xdr:col>4</xdr:col>
                    <xdr:colOff>2567940</xdr:colOff>
                    <xdr:row>211</xdr:row>
                    <xdr:rowOff>312420</xdr:rowOff>
                  </to>
                </anchor>
              </controlPr>
            </control>
          </mc:Choice>
        </mc:AlternateContent>
        <mc:AlternateContent xmlns:mc="http://schemas.openxmlformats.org/markup-compatibility/2006">
          <mc:Choice Requires="x14">
            <control shapeId="4846" r:id="rId753" name="Check Box 750">
              <controlPr defaultSize="0" autoFill="0" autoLine="0" autoPict="0">
                <anchor moveWithCells="1">
                  <from>
                    <xdr:col>4</xdr:col>
                    <xdr:colOff>1691640</xdr:colOff>
                    <xdr:row>211</xdr:row>
                    <xdr:rowOff>243840</xdr:rowOff>
                  </from>
                  <to>
                    <xdr:col>4</xdr:col>
                    <xdr:colOff>2491740</xdr:colOff>
                    <xdr:row>211</xdr:row>
                    <xdr:rowOff>548640</xdr:rowOff>
                  </to>
                </anchor>
              </controlPr>
            </control>
          </mc:Choice>
        </mc:AlternateContent>
        <mc:AlternateContent xmlns:mc="http://schemas.openxmlformats.org/markup-compatibility/2006">
          <mc:Choice Requires="x14">
            <control shapeId="4847" r:id="rId754" name="Check Box 751">
              <controlPr defaultSize="0" autoFill="0" autoLine="0" autoPict="0">
                <anchor moveWithCells="1">
                  <from>
                    <xdr:col>4</xdr:col>
                    <xdr:colOff>114300</xdr:colOff>
                    <xdr:row>212</xdr:row>
                    <xdr:rowOff>22860</xdr:rowOff>
                  </from>
                  <to>
                    <xdr:col>4</xdr:col>
                    <xdr:colOff>1348740</xdr:colOff>
                    <xdr:row>212</xdr:row>
                    <xdr:rowOff>312420</xdr:rowOff>
                  </to>
                </anchor>
              </controlPr>
            </control>
          </mc:Choice>
        </mc:AlternateContent>
        <mc:AlternateContent xmlns:mc="http://schemas.openxmlformats.org/markup-compatibility/2006">
          <mc:Choice Requires="x14">
            <control shapeId="4848" r:id="rId755" name="Check Box 752">
              <controlPr defaultSize="0" autoFill="0" autoLine="0" autoPict="0">
                <anchor moveWithCells="1">
                  <from>
                    <xdr:col>4</xdr:col>
                    <xdr:colOff>114300</xdr:colOff>
                    <xdr:row>212</xdr:row>
                    <xdr:rowOff>243840</xdr:rowOff>
                  </from>
                  <to>
                    <xdr:col>4</xdr:col>
                    <xdr:colOff>1432560</xdr:colOff>
                    <xdr:row>212</xdr:row>
                    <xdr:rowOff>548640</xdr:rowOff>
                  </to>
                </anchor>
              </controlPr>
            </control>
          </mc:Choice>
        </mc:AlternateContent>
        <mc:AlternateContent xmlns:mc="http://schemas.openxmlformats.org/markup-compatibility/2006">
          <mc:Choice Requires="x14">
            <control shapeId="4849" r:id="rId756" name="Check Box 753">
              <controlPr defaultSize="0" autoFill="0" autoLine="0" autoPict="0">
                <anchor moveWithCells="1">
                  <from>
                    <xdr:col>4</xdr:col>
                    <xdr:colOff>1706880</xdr:colOff>
                    <xdr:row>212</xdr:row>
                    <xdr:rowOff>30480</xdr:rowOff>
                  </from>
                  <to>
                    <xdr:col>4</xdr:col>
                    <xdr:colOff>2567940</xdr:colOff>
                    <xdr:row>212</xdr:row>
                    <xdr:rowOff>312420</xdr:rowOff>
                  </to>
                </anchor>
              </controlPr>
            </control>
          </mc:Choice>
        </mc:AlternateContent>
        <mc:AlternateContent xmlns:mc="http://schemas.openxmlformats.org/markup-compatibility/2006">
          <mc:Choice Requires="x14">
            <control shapeId="4850" r:id="rId757" name="Check Box 754">
              <controlPr defaultSize="0" autoFill="0" autoLine="0" autoPict="0">
                <anchor moveWithCells="1">
                  <from>
                    <xdr:col>4</xdr:col>
                    <xdr:colOff>1691640</xdr:colOff>
                    <xdr:row>212</xdr:row>
                    <xdr:rowOff>243840</xdr:rowOff>
                  </from>
                  <to>
                    <xdr:col>4</xdr:col>
                    <xdr:colOff>2491740</xdr:colOff>
                    <xdr:row>212</xdr:row>
                    <xdr:rowOff>548640</xdr:rowOff>
                  </to>
                </anchor>
              </controlPr>
            </control>
          </mc:Choice>
        </mc:AlternateContent>
        <mc:AlternateContent xmlns:mc="http://schemas.openxmlformats.org/markup-compatibility/2006">
          <mc:Choice Requires="x14">
            <control shapeId="4851" r:id="rId758" name="Check Box 755">
              <controlPr defaultSize="0" autoFill="0" autoLine="0" autoPict="0">
                <anchor moveWithCells="1">
                  <from>
                    <xdr:col>4</xdr:col>
                    <xdr:colOff>114300</xdr:colOff>
                    <xdr:row>213</xdr:row>
                    <xdr:rowOff>22860</xdr:rowOff>
                  </from>
                  <to>
                    <xdr:col>4</xdr:col>
                    <xdr:colOff>1348740</xdr:colOff>
                    <xdr:row>213</xdr:row>
                    <xdr:rowOff>312420</xdr:rowOff>
                  </to>
                </anchor>
              </controlPr>
            </control>
          </mc:Choice>
        </mc:AlternateContent>
        <mc:AlternateContent xmlns:mc="http://schemas.openxmlformats.org/markup-compatibility/2006">
          <mc:Choice Requires="x14">
            <control shapeId="4852" r:id="rId759" name="Check Box 756">
              <controlPr defaultSize="0" autoFill="0" autoLine="0" autoPict="0">
                <anchor moveWithCells="1">
                  <from>
                    <xdr:col>4</xdr:col>
                    <xdr:colOff>114300</xdr:colOff>
                    <xdr:row>213</xdr:row>
                    <xdr:rowOff>243840</xdr:rowOff>
                  </from>
                  <to>
                    <xdr:col>4</xdr:col>
                    <xdr:colOff>1432560</xdr:colOff>
                    <xdr:row>213</xdr:row>
                    <xdr:rowOff>548640</xdr:rowOff>
                  </to>
                </anchor>
              </controlPr>
            </control>
          </mc:Choice>
        </mc:AlternateContent>
        <mc:AlternateContent xmlns:mc="http://schemas.openxmlformats.org/markup-compatibility/2006">
          <mc:Choice Requires="x14">
            <control shapeId="4853" r:id="rId760" name="Check Box 757">
              <controlPr defaultSize="0" autoFill="0" autoLine="0" autoPict="0">
                <anchor moveWithCells="1">
                  <from>
                    <xdr:col>4</xdr:col>
                    <xdr:colOff>1706880</xdr:colOff>
                    <xdr:row>213</xdr:row>
                    <xdr:rowOff>30480</xdr:rowOff>
                  </from>
                  <to>
                    <xdr:col>4</xdr:col>
                    <xdr:colOff>2567940</xdr:colOff>
                    <xdr:row>213</xdr:row>
                    <xdr:rowOff>312420</xdr:rowOff>
                  </to>
                </anchor>
              </controlPr>
            </control>
          </mc:Choice>
        </mc:AlternateContent>
        <mc:AlternateContent xmlns:mc="http://schemas.openxmlformats.org/markup-compatibility/2006">
          <mc:Choice Requires="x14">
            <control shapeId="4854" r:id="rId761" name="Check Box 758">
              <controlPr defaultSize="0" autoFill="0" autoLine="0" autoPict="0">
                <anchor moveWithCells="1">
                  <from>
                    <xdr:col>4</xdr:col>
                    <xdr:colOff>1691640</xdr:colOff>
                    <xdr:row>213</xdr:row>
                    <xdr:rowOff>243840</xdr:rowOff>
                  </from>
                  <to>
                    <xdr:col>4</xdr:col>
                    <xdr:colOff>2491740</xdr:colOff>
                    <xdr:row>213</xdr:row>
                    <xdr:rowOff>548640</xdr:rowOff>
                  </to>
                </anchor>
              </controlPr>
            </control>
          </mc:Choice>
        </mc:AlternateContent>
        <mc:AlternateContent xmlns:mc="http://schemas.openxmlformats.org/markup-compatibility/2006">
          <mc:Choice Requires="x14">
            <control shapeId="4855" r:id="rId762" name="Check Box 759">
              <controlPr defaultSize="0" autoFill="0" autoLine="0" autoPict="0">
                <anchor moveWithCells="1">
                  <from>
                    <xdr:col>4</xdr:col>
                    <xdr:colOff>114300</xdr:colOff>
                    <xdr:row>214</xdr:row>
                    <xdr:rowOff>22860</xdr:rowOff>
                  </from>
                  <to>
                    <xdr:col>4</xdr:col>
                    <xdr:colOff>1348740</xdr:colOff>
                    <xdr:row>214</xdr:row>
                    <xdr:rowOff>312420</xdr:rowOff>
                  </to>
                </anchor>
              </controlPr>
            </control>
          </mc:Choice>
        </mc:AlternateContent>
        <mc:AlternateContent xmlns:mc="http://schemas.openxmlformats.org/markup-compatibility/2006">
          <mc:Choice Requires="x14">
            <control shapeId="4856" r:id="rId763" name="Check Box 760">
              <controlPr defaultSize="0" autoFill="0" autoLine="0" autoPict="0">
                <anchor moveWithCells="1">
                  <from>
                    <xdr:col>4</xdr:col>
                    <xdr:colOff>114300</xdr:colOff>
                    <xdr:row>214</xdr:row>
                    <xdr:rowOff>243840</xdr:rowOff>
                  </from>
                  <to>
                    <xdr:col>4</xdr:col>
                    <xdr:colOff>1432560</xdr:colOff>
                    <xdr:row>214</xdr:row>
                    <xdr:rowOff>548640</xdr:rowOff>
                  </to>
                </anchor>
              </controlPr>
            </control>
          </mc:Choice>
        </mc:AlternateContent>
        <mc:AlternateContent xmlns:mc="http://schemas.openxmlformats.org/markup-compatibility/2006">
          <mc:Choice Requires="x14">
            <control shapeId="4857" r:id="rId764" name="Check Box 761">
              <controlPr defaultSize="0" autoFill="0" autoLine="0" autoPict="0">
                <anchor moveWithCells="1">
                  <from>
                    <xdr:col>4</xdr:col>
                    <xdr:colOff>1706880</xdr:colOff>
                    <xdr:row>214</xdr:row>
                    <xdr:rowOff>30480</xdr:rowOff>
                  </from>
                  <to>
                    <xdr:col>4</xdr:col>
                    <xdr:colOff>2567940</xdr:colOff>
                    <xdr:row>214</xdr:row>
                    <xdr:rowOff>312420</xdr:rowOff>
                  </to>
                </anchor>
              </controlPr>
            </control>
          </mc:Choice>
        </mc:AlternateContent>
        <mc:AlternateContent xmlns:mc="http://schemas.openxmlformats.org/markup-compatibility/2006">
          <mc:Choice Requires="x14">
            <control shapeId="4858" r:id="rId765" name="Check Box 762">
              <controlPr defaultSize="0" autoFill="0" autoLine="0" autoPict="0">
                <anchor moveWithCells="1">
                  <from>
                    <xdr:col>4</xdr:col>
                    <xdr:colOff>1691640</xdr:colOff>
                    <xdr:row>214</xdr:row>
                    <xdr:rowOff>243840</xdr:rowOff>
                  </from>
                  <to>
                    <xdr:col>4</xdr:col>
                    <xdr:colOff>2491740</xdr:colOff>
                    <xdr:row>214</xdr:row>
                    <xdr:rowOff>548640</xdr:rowOff>
                  </to>
                </anchor>
              </controlPr>
            </control>
          </mc:Choice>
        </mc:AlternateContent>
        <mc:AlternateContent xmlns:mc="http://schemas.openxmlformats.org/markup-compatibility/2006">
          <mc:Choice Requires="x14">
            <control shapeId="4859" r:id="rId766" name="Check Box 763">
              <controlPr defaultSize="0" autoFill="0" autoLine="0" autoPict="0">
                <anchor moveWithCells="1">
                  <from>
                    <xdr:col>4</xdr:col>
                    <xdr:colOff>114300</xdr:colOff>
                    <xdr:row>215</xdr:row>
                    <xdr:rowOff>22860</xdr:rowOff>
                  </from>
                  <to>
                    <xdr:col>4</xdr:col>
                    <xdr:colOff>1348740</xdr:colOff>
                    <xdr:row>215</xdr:row>
                    <xdr:rowOff>312420</xdr:rowOff>
                  </to>
                </anchor>
              </controlPr>
            </control>
          </mc:Choice>
        </mc:AlternateContent>
        <mc:AlternateContent xmlns:mc="http://schemas.openxmlformats.org/markup-compatibility/2006">
          <mc:Choice Requires="x14">
            <control shapeId="4860" r:id="rId767" name="Check Box 764">
              <controlPr defaultSize="0" autoFill="0" autoLine="0" autoPict="0">
                <anchor moveWithCells="1">
                  <from>
                    <xdr:col>4</xdr:col>
                    <xdr:colOff>114300</xdr:colOff>
                    <xdr:row>215</xdr:row>
                    <xdr:rowOff>243840</xdr:rowOff>
                  </from>
                  <to>
                    <xdr:col>4</xdr:col>
                    <xdr:colOff>1432560</xdr:colOff>
                    <xdr:row>215</xdr:row>
                    <xdr:rowOff>548640</xdr:rowOff>
                  </to>
                </anchor>
              </controlPr>
            </control>
          </mc:Choice>
        </mc:AlternateContent>
        <mc:AlternateContent xmlns:mc="http://schemas.openxmlformats.org/markup-compatibility/2006">
          <mc:Choice Requires="x14">
            <control shapeId="4861" r:id="rId768" name="Check Box 765">
              <controlPr defaultSize="0" autoFill="0" autoLine="0" autoPict="0">
                <anchor moveWithCells="1">
                  <from>
                    <xdr:col>4</xdr:col>
                    <xdr:colOff>1706880</xdr:colOff>
                    <xdr:row>215</xdr:row>
                    <xdr:rowOff>30480</xdr:rowOff>
                  </from>
                  <to>
                    <xdr:col>4</xdr:col>
                    <xdr:colOff>2567940</xdr:colOff>
                    <xdr:row>215</xdr:row>
                    <xdr:rowOff>312420</xdr:rowOff>
                  </to>
                </anchor>
              </controlPr>
            </control>
          </mc:Choice>
        </mc:AlternateContent>
        <mc:AlternateContent xmlns:mc="http://schemas.openxmlformats.org/markup-compatibility/2006">
          <mc:Choice Requires="x14">
            <control shapeId="4862" r:id="rId769" name="Check Box 766">
              <controlPr defaultSize="0" autoFill="0" autoLine="0" autoPict="0">
                <anchor moveWithCells="1">
                  <from>
                    <xdr:col>4</xdr:col>
                    <xdr:colOff>1691640</xdr:colOff>
                    <xdr:row>215</xdr:row>
                    <xdr:rowOff>243840</xdr:rowOff>
                  </from>
                  <to>
                    <xdr:col>4</xdr:col>
                    <xdr:colOff>2491740</xdr:colOff>
                    <xdr:row>215</xdr:row>
                    <xdr:rowOff>548640</xdr:rowOff>
                  </to>
                </anchor>
              </controlPr>
            </control>
          </mc:Choice>
        </mc:AlternateContent>
        <mc:AlternateContent xmlns:mc="http://schemas.openxmlformats.org/markup-compatibility/2006">
          <mc:Choice Requires="x14">
            <control shapeId="4863" r:id="rId770" name="Check Box 767">
              <controlPr defaultSize="0" autoFill="0" autoLine="0" autoPict="0">
                <anchor moveWithCells="1">
                  <from>
                    <xdr:col>4</xdr:col>
                    <xdr:colOff>114300</xdr:colOff>
                    <xdr:row>216</xdr:row>
                    <xdr:rowOff>22860</xdr:rowOff>
                  </from>
                  <to>
                    <xdr:col>4</xdr:col>
                    <xdr:colOff>1348740</xdr:colOff>
                    <xdr:row>216</xdr:row>
                    <xdr:rowOff>312420</xdr:rowOff>
                  </to>
                </anchor>
              </controlPr>
            </control>
          </mc:Choice>
        </mc:AlternateContent>
        <mc:AlternateContent xmlns:mc="http://schemas.openxmlformats.org/markup-compatibility/2006">
          <mc:Choice Requires="x14">
            <control shapeId="4864" r:id="rId771" name="Check Box 768">
              <controlPr defaultSize="0" autoFill="0" autoLine="0" autoPict="0">
                <anchor moveWithCells="1">
                  <from>
                    <xdr:col>4</xdr:col>
                    <xdr:colOff>114300</xdr:colOff>
                    <xdr:row>216</xdr:row>
                    <xdr:rowOff>243840</xdr:rowOff>
                  </from>
                  <to>
                    <xdr:col>4</xdr:col>
                    <xdr:colOff>1432560</xdr:colOff>
                    <xdr:row>216</xdr:row>
                    <xdr:rowOff>548640</xdr:rowOff>
                  </to>
                </anchor>
              </controlPr>
            </control>
          </mc:Choice>
        </mc:AlternateContent>
        <mc:AlternateContent xmlns:mc="http://schemas.openxmlformats.org/markup-compatibility/2006">
          <mc:Choice Requires="x14">
            <control shapeId="4865" r:id="rId772" name="Check Box 769">
              <controlPr defaultSize="0" autoFill="0" autoLine="0" autoPict="0">
                <anchor moveWithCells="1">
                  <from>
                    <xdr:col>4</xdr:col>
                    <xdr:colOff>1706880</xdr:colOff>
                    <xdr:row>216</xdr:row>
                    <xdr:rowOff>30480</xdr:rowOff>
                  </from>
                  <to>
                    <xdr:col>4</xdr:col>
                    <xdr:colOff>2567940</xdr:colOff>
                    <xdr:row>216</xdr:row>
                    <xdr:rowOff>312420</xdr:rowOff>
                  </to>
                </anchor>
              </controlPr>
            </control>
          </mc:Choice>
        </mc:AlternateContent>
        <mc:AlternateContent xmlns:mc="http://schemas.openxmlformats.org/markup-compatibility/2006">
          <mc:Choice Requires="x14">
            <control shapeId="4866" r:id="rId773" name="Check Box 770">
              <controlPr defaultSize="0" autoFill="0" autoLine="0" autoPict="0">
                <anchor moveWithCells="1">
                  <from>
                    <xdr:col>4</xdr:col>
                    <xdr:colOff>1691640</xdr:colOff>
                    <xdr:row>216</xdr:row>
                    <xdr:rowOff>243840</xdr:rowOff>
                  </from>
                  <to>
                    <xdr:col>4</xdr:col>
                    <xdr:colOff>2491740</xdr:colOff>
                    <xdr:row>216</xdr:row>
                    <xdr:rowOff>548640</xdr:rowOff>
                  </to>
                </anchor>
              </controlPr>
            </control>
          </mc:Choice>
        </mc:AlternateContent>
        <mc:AlternateContent xmlns:mc="http://schemas.openxmlformats.org/markup-compatibility/2006">
          <mc:Choice Requires="x14">
            <control shapeId="4867" r:id="rId774" name="Check Box 771">
              <controlPr defaultSize="0" autoFill="0" autoLine="0" autoPict="0">
                <anchor moveWithCells="1">
                  <from>
                    <xdr:col>4</xdr:col>
                    <xdr:colOff>114300</xdr:colOff>
                    <xdr:row>217</xdr:row>
                    <xdr:rowOff>22860</xdr:rowOff>
                  </from>
                  <to>
                    <xdr:col>4</xdr:col>
                    <xdr:colOff>1348740</xdr:colOff>
                    <xdr:row>217</xdr:row>
                    <xdr:rowOff>312420</xdr:rowOff>
                  </to>
                </anchor>
              </controlPr>
            </control>
          </mc:Choice>
        </mc:AlternateContent>
        <mc:AlternateContent xmlns:mc="http://schemas.openxmlformats.org/markup-compatibility/2006">
          <mc:Choice Requires="x14">
            <control shapeId="4868" r:id="rId775" name="Check Box 772">
              <controlPr defaultSize="0" autoFill="0" autoLine="0" autoPict="0">
                <anchor moveWithCells="1">
                  <from>
                    <xdr:col>4</xdr:col>
                    <xdr:colOff>114300</xdr:colOff>
                    <xdr:row>217</xdr:row>
                    <xdr:rowOff>243840</xdr:rowOff>
                  </from>
                  <to>
                    <xdr:col>4</xdr:col>
                    <xdr:colOff>1432560</xdr:colOff>
                    <xdr:row>217</xdr:row>
                    <xdr:rowOff>548640</xdr:rowOff>
                  </to>
                </anchor>
              </controlPr>
            </control>
          </mc:Choice>
        </mc:AlternateContent>
        <mc:AlternateContent xmlns:mc="http://schemas.openxmlformats.org/markup-compatibility/2006">
          <mc:Choice Requires="x14">
            <control shapeId="4869" r:id="rId776" name="Check Box 773">
              <controlPr defaultSize="0" autoFill="0" autoLine="0" autoPict="0">
                <anchor moveWithCells="1">
                  <from>
                    <xdr:col>4</xdr:col>
                    <xdr:colOff>1706880</xdr:colOff>
                    <xdr:row>217</xdr:row>
                    <xdr:rowOff>30480</xdr:rowOff>
                  </from>
                  <to>
                    <xdr:col>4</xdr:col>
                    <xdr:colOff>2567940</xdr:colOff>
                    <xdr:row>217</xdr:row>
                    <xdr:rowOff>312420</xdr:rowOff>
                  </to>
                </anchor>
              </controlPr>
            </control>
          </mc:Choice>
        </mc:AlternateContent>
        <mc:AlternateContent xmlns:mc="http://schemas.openxmlformats.org/markup-compatibility/2006">
          <mc:Choice Requires="x14">
            <control shapeId="4870" r:id="rId777" name="Check Box 774">
              <controlPr defaultSize="0" autoFill="0" autoLine="0" autoPict="0">
                <anchor moveWithCells="1">
                  <from>
                    <xdr:col>4</xdr:col>
                    <xdr:colOff>1691640</xdr:colOff>
                    <xdr:row>217</xdr:row>
                    <xdr:rowOff>243840</xdr:rowOff>
                  </from>
                  <to>
                    <xdr:col>4</xdr:col>
                    <xdr:colOff>2491740</xdr:colOff>
                    <xdr:row>217</xdr:row>
                    <xdr:rowOff>548640</xdr:rowOff>
                  </to>
                </anchor>
              </controlPr>
            </control>
          </mc:Choice>
        </mc:AlternateContent>
        <mc:AlternateContent xmlns:mc="http://schemas.openxmlformats.org/markup-compatibility/2006">
          <mc:Choice Requires="x14">
            <control shapeId="4871" r:id="rId778" name="Check Box 775">
              <controlPr defaultSize="0" autoFill="0" autoLine="0" autoPict="0">
                <anchor moveWithCells="1">
                  <from>
                    <xdr:col>4</xdr:col>
                    <xdr:colOff>114300</xdr:colOff>
                    <xdr:row>218</xdr:row>
                    <xdr:rowOff>22860</xdr:rowOff>
                  </from>
                  <to>
                    <xdr:col>4</xdr:col>
                    <xdr:colOff>1348740</xdr:colOff>
                    <xdr:row>218</xdr:row>
                    <xdr:rowOff>312420</xdr:rowOff>
                  </to>
                </anchor>
              </controlPr>
            </control>
          </mc:Choice>
        </mc:AlternateContent>
        <mc:AlternateContent xmlns:mc="http://schemas.openxmlformats.org/markup-compatibility/2006">
          <mc:Choice Requires="x14">
            <control shapeId="4872" r:id="rId779" name="Check Box 776">
              <controlPr defaultSize="0" autoFill="0" autoLine="0" autoPict="0">
                <anchor moveWithCells="1">
                  <from>
                    <xdr:col>4</xdr:col>
                    <xdr:colOff>114300</xdr:colOff>
                    <xdr:row>218</xdr:row>
                    <xdr:rowOff>243840</xdr:rowOff>
                  </from>
                  <to>
                    <xdr:col>4</xdr:col>
                    <xdr:colOff>1432560</xdr:colOff>
                    <xdr:row>218</xdr:row>
                    <xdr:rowOff>548640</xdr:rowOff>
                  </to>
                </anchor>
              </controlPr>
            </control>
          </mc:Choice>
        </mc:AlternateContent>
        <mc:AlternateContent xmlns:mc="http://schemas.openxmlformats.org/markup-compatibility/2006">
          <mc:Choice Requires="x14">
            <control shapeId="4873" r:id="rId780" name="Check Box 777">
              <controlPr defaultSize="0" autoFill="0" autoLine="0" autoPict="0">
                <anchor moveWithCells="1">
                  <from>
                    <xdr:col>4</xdr:col>
                    <xdr:colOff>1706880</xdr:colOff>
                    <xdr:row>218</xdr:row>
                    <xdr:rowOff>30480</xdr:rowOff>
                  </from>
                  <to>
                    <xdr:col>4</xdr:col>
                    <xdr:colOff>2567940</xdr:colOff>
                    <xdr:row>218</xdr:row>
                    <xdr:rowOff>312420</xdr:rowOff>
                  </to>
                </anchor>
              </controlPr>
            </control>
          </mc:Choice>
        </mc:AlternateContent>
        <mc:AlternateContent xmlns:mc="http://schemas.openxmlformats.org/markup-compatibility/2006">
          <mc:Choice Requires="x14">
            <control shapeId="4874" r:id="rId781" name="Check Box 778">
              <controlPr defaultSize="0" autoFill="0" autoLine="0" autoPict="0">
                <anchor moveWithCells="1">
                  <from>
                    <xdr:col>4</xdr:col>
                    <xdr:colOff>1691640</xdr:colOff>
                    <xdr:row>218</xdr:row>
                    <xdr:rowOff>243840</xdr:rowOff>
                  </from>
                  <to>
                    <xdr:col>4</xdr:col>
                    <xdr:colOff>2491740</xdr:colOff>
                    <xdr:row>218</xdr:row>
                    <xdr:rowOff>548640</xdr:rowOff>
                  </to>
                </anchor>
              </controlPr>
            </control>
          </mc:Choice>
        </mc:AlternateContent>
        <mc:AlternateContent xmlns:mc="http://schemas.openxmlformats.org/markup-compatibility/2006">
          <mc:Choice Requires="x14">
            <control shapeId="4875" r:id="rId782" name="Check Box 779">
              <controlPr defaultSize="0" autoFill="0" autoLine="0" autoPict="0">
                <anchor moveWithCells="1">
                  <from>
                    <xdr:col>4</xdr:col>
                    <xdr:colOff>114300</xdr:colOff>
                    <xdr:row>219</xdr:row>
                    <xdr:rowOff>22860</xdr:rowOff>
                  </from>
                  <to>
                    <xdr:col>4</xdr:col>
                    <xdr:colOff>1348740</xdr:colOff>
                    <xdr:row>219</xdr:row>
                    <xdr:rowOff>312420</xdr:rowOff>
                  </to>
                </anchor>
              </controlPr>
            </control>
          </mc:Choice>
        </mc:AlternateContent>
        <mc:AlternateContent xmlns:mc="http://schemas.openxmlformats.org/markup-compatibility/2006">
          <mc:Choice Requires="x14">
            <control shapeId="4876" r:id="rId783" name="Check Box 780">
              <controlPr defaultSize="0" autoFill="0" autoLine="0" autoPict="0">
                <anchor moveWithCells="1">
                  <from>
                    <xdr:col>4</xdr:col>
                    <xdr:colOff>114300</xdr:colOff>
                    <xdr:row>219</xdr:row>
                    <xdr:rowOff>243840</xdr:rowOff>
                  </from>
                  <to>
                    <xdr:col>4</xdr:col>
                    <xdr:colOff>1432560</xdr:colOff>
                    <xdr:row>219</xdr:row>
                    <xdr:rowOff>548640</xdr:rowOff>
                  </to>
                </anchor>
              </controlPr>
            </control>
          </mc:Choice>
        </mc:AlternateContent>
        <mc:AlternateContent xmlns:mc="http://schemas.openxmlformats.org/markup-compatibility/2006">
          <mc:Choice Requires="x14">
            <control shapeId="4877" r:id="rId784" name="Check Box 781">
              <controlPr defaultSize="0" autoFill="0" autoLine="0" autoPict="0">
                <anchor moveWithCells="1">
                  <from>
                    <xdr:col>4</xdr:col>
                    <xdr:colOff>1706880</xdr:colOff>
                    <xdr:row>219</xdr:row>
                    <xdr:rowOff>30480</xdr:rowOff>
                  </from>
                  <to>
                    <xdr:col>4</xdr:col>
                    <xdr:colOff>2567940</xdr:colOff>
                    <xdr:row>219</xdr:row>
                    <xdr:rowOff>312420</xdr:rowOff>
                  </to>
                </anchor>
              </controlPr>
            </control>
          </mc:Choice>
        </mc:AlternateContent>
        <mc:AlternateContent xmlns:mc="http://schemas.openxmlformats.org/markup-compatibility/2006">
          <mc:Choice Requires="x14">
            <control shapeId="4878" r:id="rId785" name="Check Box 782">
              <controlPr defaultSize="0" autoFill="0" autoLine="0" autoPict="0">
                <anchor moveWithCells="1">
                  <from>
                    <xdr:col>4</xdr:col>
                    <xdr:colOff>1691640</xdr:colOff>
                    <xdr:row>219</xdr:row>
                    <xdr:rowOff>243840</xdr:rowOff>
                  </from>
                  <to>
                    <xdr:col>4</xdr:col>
                    <xdr:colOff>2491740</xdr:colOff>
                    <xdr:row>219</xdr:row>
                    <xdr:rowOff>548640</xdr:rowOff>
                  </to>
                </anchor>
              </controlPr>
            </control>
          </mc:Choice>
        </mc:AlternateContent>
        <mc:AlternateContent xmlns:mc="http://schemas.openxmlformats.org/markup-compatibility/2006">
          <mc:Choice Requires="x14">
            <control shapeId="4879" r:id="rId786" name="Check Box 783">
              <controlPr defaultSize="0" autoFill="0" autoLine="0" autoPict="0">
                <anchor moveWithCells="1">
                  <from>
                    <xdr:col>4</xdr:col>
                    <xdr:colOff>114300</xdr:colOff>
                    <xdr:row>220</xdr:row>
                    <xdr:rowOff>22860</xdr:rowOff>
                  </from>
                  <to>
                    <xdr:col>4</xdr:col>
                    <xdr:colOff>1348740</xdr:colOff>
                    <xdr:row>220</xdr:row>
                    <xdr:rowOff>312420</xdr:rowOff>
                  </to>
                </anchor>
              </controlPr>
            </control>
          </mc:Choice>
        </mc:AlternateContent>
        <mc:AlternateContent xmlns:mc="http://schemas.openxmlformats.org/markup-compatibility/2006">
          <mc:Choice Requires="x14">
            <control shapeId="4880" r:id="rId787" name="Check Box 784">
              <controlPr defaultSize="0" autoFill="0" autoLine="0" autoPict="0">
                <anchor moveWithCells="1">
                  <from>
                    <xdr:col>4</xdr:col>
                    <xdr:colOff>114300</xdr:colOff>
                    <xdr:row>220</xdr:row>
                    <xdr:rowOff>243840</xdr:rowOff>
                  </from>
                  <to>
                    <xdr:col>4</xdr:col>
                    <xdr:colOff>1432560</xdr:colOff>
                    <xdr:row>220</xdr:row>
                    <xdr:rowOff>548640</xdr:rowOff>
                  </to>
                </anchor>
              </controlPr>
            </control>
          </mc:Choice>
        </mc:AlternateContent>
        <mc:AlternateContent xmlns:mc="http://schemas.openxmlformats.org/markup-compatibility/2006">
          <mc:Choice Requires="x14">
            <control shapeId="4881" r:id="rId788" name="Check Box 785">
              <controlPr defaultSize="0" autoFill="0" autoLine="0" autoPict="0">
                <anchor moveWithCells="1">
                  <from>
                    <xdr:col>4</xdr:col>
                    <xdr:colOff>1706880</xdr:colOff>
                    <xdr:row>220</xdr:row>
                    <xdr:rowOff>30480</xdr:rowOff>
                  </from>
                  <to>
                    <xdr:col>4</xdr:col>
                    <xdr:colOff>2567940</xdr:colOff>
                    <xdr:row>220</xdr:row>
                    <xdr:rowOff>312420</xdr:rowOff>
                  </to>
                </anchor>
              </controlPr>
            </control>
          </mc:Choice>
        </mc:AlternateContent>
        <mc:AlternateContent xmlns:mc="http://schemas.openxmlformats.org/markup-compatibility/2006">
          <mc:Choice Requires="x14">
            <control shapeId="4882" r:id="rId789" name="Check Box 786">
              <controlPr defaultSize="0" autoFill="0" autoLine="0" autoPict="0">
                <anchor moveWithCells="1">
                  <from>
                    <xdr:col>4</xdr:col>
                    <xdr:colOff>1691640</xdr:colOff>
                    <xdr:row>220</xdr:row>
                    <xdr:rowOff>243840</xdr:rowOff>
                  </from>
                  <to>
                    <xdr:col>4</xdr:col>
                    <xdr:colOff>2491740</xdr:colOff>
                    <xdr:row>220</xdr:row>
                    <xdr:rowOff>548640</xdr:rowOff>
                  </to>
                </anchor>
              </controlPr>
            </control>
          </mc:Choice>
        </mc:AlternateContent>
        <mc:AlternateContent xmlns:mc="http://schemas.openxmlformats.org/markup-compatibility/2006">
          <mc:Choice Requires="x14">
            <control shapeId="4883" r:id="rId790" name="Check Box 787">
              <controlPr defaultSize="0" autoFill="0" autoLine="0" autoPict="0">
                <anchor moveWithCells="1">
                  <from>
                    <xdr:col>4</xdr:col>
                    <xdr:colOff>114300</xdr:colOff>
                    <xdr:row>221</xdr:row>
                    <xdr:rowOff>22860</xdr:rowOff>
                  </from>
                  <to>
                    <xdr:col>4</xdr:col>
                    <xdr:colOff>1348740</xdr:colOff>
                    <xdr:row>221</xdr:row>
                    <xdr:rowOff>312420</xdr:rowOff>
                  </to>
                </anchor>
              </controlPr>
            </control>
          </mc:Choice>
        </mc:AlternateContent>
        <mc:AlternateContent xmlns:mc="http://schemas.openxmlformats.org/markup-compatibility/2006">
          <mc:Choice Requires="x14">
            <control shapeId="4884" r:id="rId791" name="Check Box 788">
              <controlPr defaultSize="0" autoFill="0" autoLine="0" autoPict="0">
                <anchor moveWithCells="1">
                  <from>
                    <xdr:col>4</xdr:col>
                    <xdr:colOff>114300</xdr:colOff>
                    <xdr:row>221</xdr:row>
                    <xdr:rowOff>243840</xdr:rowOff>
                  </from>
                  <to>
                    <xdr:col>4</xdr:col>
                    <xdr:colOff>1432560</xdr:colOff>
                    <xdr:row>221</xdr:row>
                    <xdr:rowOff>548640</xdr:rowOff>
                  </to>
                </anchor>
              </controlPr>
            </control>
          </mc:Choice>
        </mc:AlternateContent>
        <mc:AlternateContent xmlns:mc="http://schemas.openxmlformats.org/markup-compatibility/2006">
          <mc:Choice Requires="x14">
            <control shapeId="4885" r:id="rId792" name="Check Box 789">
              <controlPr defaultSize="0" autoFill="0" autoLine="0" autoPict="0">
                <anchor moveWithCells="1">
                  <from>
                    <xdr:col>4</xdr:col>
                    <xdr:colOff>1706880</xdr:colOff>
                    <xdr:row>221</xdr:row>
                    <xdr:rowOff>30480</xdr:rowOff>
                  </from>
                  <to>
                    <xdr:col>4</xdr:col>
                    <xdr:colOff>2567940</xdr:colOff>
                    <xdr:row>221</xdr:row>
                    <xdr:rowOff>312420</xdr:rowOff>
                  </to>
                </anchor>
              </controlPr>
            </control>
          </mc:Choice>
        </mc:AlternateContent>
        <mc:AlternateContent xmlns:mc="http://schemas.openxmlformats.org/markup-compatibility/2006">
          <mc:Choice Requires="x14">
            <control shapeId="4886" r:id="rId793" name="Check Box 790">
              <controlPr defaultSize="0" autoFill="0" autoLine="0" autoPict="0">
                <anchor moveWithCells="1">
                  <from>
                    <xdr:col>4</xdr:col>
                    <xdr:colOff>1691640</xdr:colOff>
                    <xdr:row>221</xdr:row>
                    <xdr:rowOff>243840</xdr:rowOff>
                  </from>
                  <to>
                    <xdr:col>4</xdr:col>
                    <xdr:colOff>2491740</xdr:colOff>
                    <xdr:row>221</xdr:row>
                    <xdr:rowOff>548640</xdr:rowOff>
                  </to>
                </anchor>
              </controlPr>
            </control>
          </mc:Choice>
        </mc:AlternateContent>
        <mc:AlternateContent xmlns:mc="http://schemas.openxmlformats.org/markup-compatibility/2006">
          <mc:Choice Requires="x14">
            <control shapeId="4887" r:id="rId794" name="Check Box 791">
              <controlPr defaultSize="0" autoFill="0" autoLine="0" autoPict="0">
                <anchor moveWithCells="1">
                  <from>
                    <xdr:col>4</xdr:col>
                    <xdr:colOff>114300</xdr:colOff>
                    <xdr:row>222</xdr:row>
                    <xdr:rowOff>22860</xdr:rowOff>
                  </from>
                  <to>
                    <xdr:col>4</xdr:col>
                    <xdr:colOff>1348740</xdr:colOff>
                    <xdr:row>222</xdr:row>
                    <xdr:rowOff>312420</xdr:rowOff>
                  </to>
                </anchor>
              </controlPr>
            </control>
          </mc:Choice>
        </mc:AlternateContent>
        <mc:AlternateContent xmlns:mc="http://schemas.openxmlformats.org/markup-compatibility/2006">
          <mc:Choice Requires="x14">
            <control shapeId="4888" r:id="rId795" name="Check Box 792">
              <controlPr defaultSize="0" autoFill="0" autoLine="0" autoPict="0">
                <anchor moveWithCells="1">
                  <from>
                    <xdr:col>4</xdr:col>
                    <xdr:colOff>114300</xdr:colOff>
                    <xdr:row>222</xdr:row>
                    <xdr:rowOff>243840</xdr:rowOff>
                  </from>
                  <to>
                    <xdr:col>4</xdr:col>
                    <xdr:colOff>1432560</xdr:colOff>
                    <xdr:row>222</xdr:row>
                    <xdr:rowOff>548640</xdr:rowOff>
                  </to>
                </anchor>
              </controlPr>
            </control>
          </mc:Choice>
        </mc:AlternateContent>
        <mc:AlternateContent xmlns:mc="http://schemas.openxmlformats.org/markup-compatibility/2006">
          <mc:Choice Requires="x14">
            <control shapeId="4889" r:id="rId796" name="Check Box 793">
              <controlPr defaultSize="0" autoFill="0" autoLine="0" autoPict="0">
                <anchor moveWithCells="1">
                  <from>
                    <xdr:col>4</xdr:col>
                    <xdr:colOff>1706880</xdr:colOff>
                    <xdr:row>222</xdr:row>
                    <xdr:rowOff>30480</xdr:rowOff>
                  </from>
                  <to>
                    <xdr:col>4</xdr:col>
                    <xdr:colOff>2567940</xdr:colOff>
                    <xdr:row>222</xdr:row>
                    <xdr:rowOff>312420</xdr:rowOff>
                  </to>
                </anchor>
              </controlPr>
            </control>
          </mc:Choice>
        </mc:AlternateContent>
        <mc:AlternateContent xmlns:mc="http://schemas.openxmlformats.org/markup-compatibility/2006">
          <mc:Choice Requires="x14">
            <control shapeId="4890" r:id="rId797" name="Check Box 794">
              <controlPr defaultSize="0" autoFill="0" autoLine="0" autoPict="0">
                <anchor moveWithCells="1">
                  <from>
                    <xdr:col>4</xdr:col>
                    <xdr:colOff>1691640</xdr:colOff>
                    <xdr:row>222</xdr:row>
                    <xdr:rowOff>243840</xdr:rowOff>
                  </from>
                  <to>
                    <xdr:col>4</xdr:col>
                    <xdr:colOff>2491740</xdr:colOff>
                    <xdr:row>222</xdr:row>
                    <xdr:rowOff>548640</xdr:rowOff>
                  </to>
                </anchor>
              </controlPr>
            </control>
          </mc:Choice>
        </mc:AlternateContent>
        <mc:AlternateContent xmlns:mc="http://schemas.openxmlformats.org/markup-compatibility/2006">
          <mc:Choice Requires="x14">
            <control shapeId="4891" r:id="rId798" name="Check Box 795">
              <controlPr defaultSize="0" autoFill="0" autoLine="0" autoPict="0">
                <anchor moveWithCells="1">
                  <from>
                    <xdr:col>4</xdr:col>
                    <xdr:colOff>114300</xdr:colOff>
                    <xdr:row>223</xdr:row>
                    <xdr:rowOff>22860</xdr:rowOff>
                  </from>
                  <to>
                    <xdr:col>4</xdr:col>
                    <xdr:colOff>1348740</xdr:colOff>
                    <xdr:row>223</xdr:row>
                    <xdr:rowOff>312420</xdr:rowOff>
                  </to>
                </anchor>
              </controlPr>
            </control>
          </mc:Choice>
        </mc:AlternateContent>
        <mc:AlternateContent xmlns:mc="http://schemas.openxmlformats.org/markup-compatibility/2006">
          <mc:Choice Requires="x14">
            <control shapeId="4892" r:id="rId799" name="Check Box 796">
              <controlPr defaultSize="0" autoFill="0" autoLine="0" autoPict="0">
                <anchor moveWithCells="1">
                  <from>
                    <xdr:col>4</xdr:col>
                    <xdr:colOff>114300</xdr:colOff>
                    <xdr:row>223</xdr:row>
                    <xdr:rowOff>243840</xdr:rowOff>
                  </from>
                  <to>
                    <xdr:col>4</xdr:col>
                    <xdr:colOff>1432560</xdr:colOff>
                    <xdr:row>223</xdr:row>
                    <xdr:rowOff>548640</xdr:rowOff>
                  </to>
                </anchor>
              </controlPr>
            </control>
          </mc:Choice>
        </mc:AlternateContent>
        <mc:AlternateContent xmlns:mc="http://schemas.openxmlformats.org/markup-compatibility/2006">
          <mc:Choice Requires="x14">
            <control shapeId="4893" r:id="rId800" name="Check Box 797">
              <controlPr defaultSize="0" autoFill="0" autoLine="0" autoPict="0">
                <anchor moveWithCells="1">
                  <from>
                    <xdr:col>4</xdr:col>
                    <xdr:colOff>1706880</xdr:colOff>
                    <xdr:row>223</xdr:row>
                    <xdr:rowOff>30480</xdr:rowOff>
                  </from>
                  <to>
                    <xdr:col>4</xdr:col>
                    <xdr:colOff>2567940</xdr:colOff>
                    <xdr:row>223</xdr:row>
                    <xdr:rowOff>312420</xdr:rowOff>
                  </to>
                </anchor>
              </controlPr>
            </control>
          </mc:Choice>
        </mc:AlternateContent>
        <mc:AlternateContent xmlns:mc="http://schemas.openxmlformats.org/markup-compatibility/2006">
          <mc:Choice Requires="x14">
            <control shapeId="4894" r:id="rId801" name="Check Box 798">
              <controlPr defaultSize="0" autoFill="0" autoLine="0" autoPict="0">
                <anchor moveWithCells="1">
                  <from>
                    <xdr:col>4</xdr:col>
                    <xdr:colOff>1691640</xdr:colOff>
                    <xdr:row>223</xdr:row>
                    <xdr:rowOff>243840</xdr:rowOff>
                  </from>
                  <to>
                    <xdr:col>4</xdr:col>
                    <xdr:colOff>2491740</xdr:colOff>
                    <xdr:row>223</xdr:row>
                    <xdr:rowOff>548640</xdr:rowOff>
                  </to>
                </anchor>
              </controlPr>
            </control>
          </mc:Choice>
        </mc:AlternateContent>
        <mc:AlternateContent xmlns:mc="http://schemas.openxmlformats.org/markup-compatibility/2006">
          <mc:Choice Requires="x14">
            <control shapeId="4895" r:id="rId802" name="Check Box 799">
              <controlPr defaultSize="0" autoFill="0" autoLine="0" autoPict="0">
                <anchor moveWithCells="1">
                  <from>
                    <xdr:col>4</xdr:col>
                    <xdr:colOff>114300</xdr:colOff>
                    <xdr:row>224</xdr:row>
                    <xdr:rowOff>22860</xdr:rowOff>
                  </from>
                  <to>
                    <xdr:col>4</xdr:col>
                    <xdr:colOff>1348740</xdr:colOff>
                    <xdr:row>224</xdr:row>
                    <xdr:rowOff>312420</xdr:rowOff>
                  </to>
                </anchor>
              </controlPr>
            </control>
          </mc:Choice>
        </mc:AlternateContent>
        <mc:AlternateContent xmlns:mc="http://schemas.openxmlformats.org/markup-compatibility/2006">
          <mc:Choice Requires="x14">
            <control shapeId="4896" r:id="rId803" name="Check Box 800">
              <controlPr defaultSize="0" autoFill="0" autoLine="0" autoPict="0">
                <anchor moveWithCells="1">
                  <from>
                    <xdr:col>4</xdr:col>
                    <xdr:colOff>114300</xdr:colOff>
                    <xdr:row>224</xdr:row>
                    <xdr:rowOff>243840</xdr:rowOff>
                  </from>
                  <to>
                    <xdr:col>4</xdr:col>
                    <xdr:colOff>1432560</xdr:colOff>
                    <xdr:row>224</xdr:row>
                    <xdr:rowOff>548640</xdr:rowOff>
                  </to>
                </anchor>
              </controlPr>
            </control>
          </mc:Choice>
        </mc:AlternateContent>
        <mc:AlternateContent xmlns:mc="http://schemas.openxmlformats.org/markup-compatibility/2006">
          <mc:Choice Requires="x14">
            <control shapeId="4897" r:id="rId804" name="Check Box 801">
              <controlPr defaultSize="0" autoFill="0" autoLine="0" autoPict="0">
                <anchor moveWithCells="1">
                  <from>
                    <xdr:col>4</xdr:col>
                    <xdr:colOff>1706880</xdr:colOff>
                    <xdr:row>224</xdr:row>
                    <xdr:rowOff>30480</xdr:rowOff>
                  </from>
                  <to>
                    <xdr:col>4</xdr:col>
                    <xdr:colOff>2567940</xdr:colOff>
                    <xdr:row>224</xdr:row>
                    <xdr:rowOff>312420</xdr:rowOff>
                  </to>
                </anchor>
              </controlPr>
            </control>
          </mc:Choice>
        </mc:AlternateContent>
        <mc:AlternateContent xmlns:mc="http://schemas.openxmlformats.org/markup-compatibility/2006">
          <mc:Choice Requires="x14">
            <control shapeId="4898" r:id="rId805" name="Check Box 802">
              <controlPr defaultSize="0" autoFill="0" autoLine="0" autoPict="0">
                <anchor moveWithCells="1">
                  <from>
                    <xdr:col>4</xdr:col>
                    <xdr:colOff>1691640</xdr:colOff>
                    <xdr:row>224</xdr:row>
                    <xdr:rowOff>243840</xdr:rowOff>
                  </from>
                  <to>
                    <xdr:col>4</xdr:col>
                    <xdr:colOff>2491740</xdr:colOff>
                    <xdr:row>224</xdr:row>
                    <xdr:rowOff>548640</xdr:rowOff>
                  </to>
                </anchor>
              </controlPr>
            </control>
          </mc:Choice>
        </mc:AlternateContent>
        <mc:AlternateContent xmlns:mc="http://schemas.openxmlformats.org/markup-compatibility/2006">
          <mc:Choice Requires="x14">
            <control shapeId="4899" r:id="rId806" name="Check Box 803">
              <controlPr defaultSize="0" autoFill="0" autoLine="0" autoPict="0">
                <anchor moveWithCells="1">
                  <from>
                    <xdr:col>4</xdr:col>
                    <xdr:colOff>114300</xdr:colOff>
                    <xdr:row>225</xdr:row>
                    <xdr:rowOff>22860</xdr:rowOff>
                  </from>
                  <to>
                    <xdr:col>4</xdr:col>
                    <xdr:colOff>1348740</xdr:colOff>
                    <xdr:row>225</xdr:row>
                    <xdr:rowOff>312420</xdr:rowOff>
                  </to>
                </anchor>
              </controlPr>
            </control>
          </mc:Choice>
        </mc:AlternateContent>
        <mc:AlternateContent xmlns:mc="http://schemas.openxmlformats.org/markup-compatibility/2006">
          <mc:Choice Requires="x14">
            <control shapeId="4900" r:id="rId807" name="Check Box 804">
              <controlPr defaultSize="0" autoFill="0" autoLine="0" autoPict="0">
                <anchor moveWithCells="1">
                  <from>
                    <xdr:col>4</xdr:col>
                    <xdr:colOff>114300</xdr:colOff>
                    <xdr:row>225</xdr:row>
                    <xdr:rowOff>243840</xdr:rowOff>
                  </from>
                  <to>
                    <xdr:col>4</xdr:col>
                    <xdr:colOff>1432560</xdr:colOff>
                    <xdr:row>225</xdr:row>
                    <xdr:rowOff>548640</xdr:rowOff>
                  </to>
                </anchor>
              </controlPr>
            </control>
          </mc:Choice>
        </mc:AlternateContent>
        <mc:AlternateContent xmlns:mc="http://schemas.openxmlformats.org/markup-compatibility/2006">
          <mc:Choice Requires="x14">
            <control shapeId="4901" r:id="rId808" name="Check Box 805">
              <controlPr defaultSize="0" autoFill="0" autoLine="0" autoPict="0">
                <anchor moveWithCells="1">
                  <from>
                    <xdr:col>4</xdr:col>
                    <xdr:colOff>1706880</xdr:colOff>
                    <xdr:row>225</xdr:row>
                    <xdr:rowOff>30480</xdr:rowOff>
                  </from>
                  <to>
                    <xdr:col>4</xdr:col>
                    <xdr:colOff>2567940</xdr:colOff>
                    <xdr:row>225</xdr:row>
                    <xdr:rowOff>312420</xdr:rowOff>
                  </to>
                </anchor>
              </controlPr>
            </control>
          </mc:Choice>
        </mc:AlternateContent>
        <mc:AlternateContent xmlns:mc="http://schemas.openxmlformats.org/markup-compatibility/2006">
          <mc:Choice Requires="x14">
            <control shapeId="4902" r:id="rId809" name="Check Box 806">
              <controlPr defaultSize="0" autoFill="0" autoLine="0" autoPict="0">
                <anchor moveWithCells="1">
                  <from>
                    <xdr:col>4</xdr:col>
                    <xdr:colOff>1691640</xdr:colOff>
                    <xdr:row>225</xdr:row>
                    <xdr:rowOff>243840</xdr:rowOff>
                  </from>
                  <to>
                    <xdr:col>4</xdr:col>
                    <xdr:colOff>2491740</xdr:colOff>
                    <xdr:row>225</xdr:row>
                    <xdr:rowOff>548640</xdr:rowOff>
                  </to>
                </anchor>
              </controlPr>
            </control>
          </mc:Choice>
        </mc:AlternateContent>
        <mc:AlternateContent xmlns:mc="http://schemas.openxmlformats.org/markup-compatibility/2006">
          <mc:Choice Requires="x14">
            <control shapeId="4903" r:id="rId810" name="Check Box 807">
              <controlPr defaultSize="0" autoFill="0" autoLine="0" autoPict="0">
                <anchor moveWithCells="1">
                  <from>
                    <xdr:col>4</xdr:col>
                    <xdr:colOff>114300</xdr:colOff>
                    <xdr:row>226</xdr:row>
                    <xdr:rowOff>22860</xdr:rowOff>
                  </from>
                  <to>
                    <xdr:col>4</xdr:col>
                    <xdr:colOff>1348740</xdr:colOff>
                    <xdr:row>226</xdr:row>
                    <xdr:rowOff>312420</xdr:rowOff>
                  </to>
                </anchor>
              </controlPr>
            </control>
          </mc:Choice>
        </mc:AlternateContent>
        <mc:AlternateContent xmlns:mc="http://schemas.openxmlformats.org/markup-compatibility/2006">
          <mc:Choice Requires="x14">
            <control shapeId="4904" r:id="rId811" name="Check Box 808">
              <controlPr defaultSize="0" autoFill="0" autoLine="0" autoPict="0">
                <anchor moveWithCells="1">
                  <from>
                    <xdr:col>4</xdr:col>
                    <xdr:colOff>114300</xdr:colOff>
                    <xdr:row>226</xdr:row>
                    <xdr:rowOff>243840</xdr:rowOff>
                  </from>
                  <to>
                    <xdr:col>4</xdr:col>
                    <xdr:colOff>1432560</xdr:colOff>
                    <xdr:row>226</xdr:row>
                    <xdr:rowOff>548640</xdr:rowOff>
                  </to>
                </anchor>
              </controlPr>
            </control>
          </mc:Choice>
        </mc:AlternateContent>
        <mc:AlternateContent xmlns:mc="http://schemas.openxmlformats.org/markup-compatibility/2006">
          <mc:Choice Requires="x14">
            <control shapeId="4905" r:id="rId812" name="Check Box 809">
              <controlPr defaultSize="0" autoFill="0" autoLine="0" autoPict="0">
                <anchor moveWithCells="1">
                  <from>
                    <xdr:col>4</xdr:col>
                    <xdr:colOff>1706880</xdr:colOff>
                    <xdr:row>226</xdr:row>
                    <xdr:rowOff>30480</xdr:rowOff>
                  </from>
                  <to>
                    <xdr:col>4</xdr:col>
                    <xdr:colOff>2567940</xdr:colOff>
                    <xdr:row>226</xdr:row>
                    <xdr:rowOff>312420</xdr:rowOff>
                  </to>
                </anchor>
              </controlPr>
            </control>
          </mc:Choice>
        </mc:AlternateContent>
        <mc:AlternateContent xmlns:mc="http://schemas.openxmlformats.org/markup-compatibility/2006">
          <mc:Choice Requires="x14">
            <control shapeId="4906" r:id="rId813" name="Check Box 810">
              <controlPr defaultSize="0" autoFill="0" autoLine="0" autoPict="0">
                <anchor moveWithCells="1">
                  <from>
                    <xdr:col>4</xdr:col>
                    <xdr:colOff>1691640</xdr:colOff>
                    <xdr:row>226</xdr:row>
                    <xdr:rowOff>243840</xdr:rowOff>
                  </from>
                  <to>
                    <xdr:col>4</xdr:col>
                    <xdr:colOff>2491740</xdr:colOff>
                    <xdr:row>226</xdr:row>
                    <xdr:rowOff>548640</xdr:rowOff>
                  </to>
                </anchor>
              </controlPr>
            </control>
          </mc:Choice>
        </mc:AlternateContent>
        <mc:AlternateContent xmlns:mc="http://schemas.openxmlformats.org/markup-compatibility/2006">
          <mc:Choice Requires="x14">
            <control shapeId="4907" r:id="rId814" name="Check Box 811">
              <controlPr defaultSize="0" autoFill="0" autoLine="0" autoPict="0">
                <anchor moveWithCells="1">
                  <from>
                    <xdr:col>4</xdr:col>
                    <xdr:colOff>114300</xdr:colOff>
                    <xdr:row>227</xdr:row>
                    <xdr:rowOff>22860</xdr:rowOff>
                  </from>
                  <to>
                    <xdr:col>4</xdr:col>
                    <xdr:colOff>1348740</xdr:colOff>
                    <xdr:row>227</xdr:row>
                    <xdr:rowOff>312420</xdr:rowOff>
                  </to>
                </anchor>
              </controlPr>
            </control>
          </mc:Choice>
        </mc:AlternateContent>
        <mc:AlternateContent xmlns:mc="http://schemas.openxmlformats.org/markup-compatibility/2006">
          <mc:Choice Requires="x14">
            <control shapeId="4908" r:id="rId815" name="Check Box 812">
              <controlPr defaultSize="0" autoFill="0" autoLine="0" autoPict="0">
                <anchor moveWithCells="1">
                  <from>
                    <xdr:col>4</xdr:col>
                    <xdr:colOff>114300</xdr:colOff>
                    <xdr:row>227</xdr:row>
                    <xdr:rowOff>243840</xdr:rowOff>
                  </from>
                  <to>
                    <xdr:col>4</xdr:col>
                    <xdr:colOff>1432560</xdr:colOff>
                    <xdr:row>227</xdr:row>
                    <xdr:rowOff>548640</xdr:rowOff>
                  </to>
                </anchor>
              </controlPr>
            </control>
          </mc:Choice>
        </mc:AlternateContent>
        <mc:AlternateContent xmlns:mc="http://schemas.openxmlformats.org/markup-compatibility/2006">
          <mc:Choice Requires="x14">
            <control shapeId="4909" r:id="rId816" name="Check Box 813">
              <controlPr defaultSize="0" autoFill="0" autoLine="0" autoPict="0">
                <anchor moveWithCells="1">
                  <from>
                    <xdr:col>4</xdr:col>
                    <xdr:colOff>1706880</xdr:colOff>
                    <xdr:row>227</xdr:row>
                    <xdr:rowOff>30480</xdr:rowOff>
                  </from>
                  <to>
                    <xdr:col>4</xdr:col>
                    <xdr:colOff>2567940</xdr:colOff>
                    <xdr:row>227</xdr:row>
                    <xdr:rowOff>312420</xdr:rowOff>
                  </to>
                </anchor>
              </controlPr>
            </control>
          </mc:Choice>
        </mc:AlternateContent>
        <mc:AlternateContent xmlns:mc="http://schemas.openxmlformats.org/markup-compatibility/2006">
          <mc:Choice Requires="x14">
            <control shapeId="4910" r:id="rId817" name="Check Box 814">
              <controlPr defaultSize="0" autoFill="0" autoLine="0" autoPict="0">
                <anchor moveWithCells="1">
                  <from>
                    <xdr:col>4</xdr:col>
                    <xdr:colOff>1691640</xdr:colOff>
                    <xdr:row>227</xdr:row>
                    <xdr:rowOff>243840</xdr:rowOff>
                  </from>
                  <to>
                    <xdr:col>4</xdr:col>
                    <xdr:colOff>2491740</xdr:colOff>
                    <xdr:row>227</xdr:row>
                    <xdr:rowOff>548640</xdr:rowOff>
                  </to>
                </anchor>
              </controlPr>
            </control>
          </mc:Choice>
        </mc:AlternateContent>
        <mc:AlternateContent xmlns:mc="http://schemas.openxmlformats.org/markup-compatibility/2006">
          <mc:Choice Requires="x14">
            <control shapeId="4911" r:id="rId818" name="Check Box 815">
              <controlPr defaultSize="0" autoFill="0" autoLine="0" autoPict="0">
                <anchor moveWithCells="1">
                  <from>
                    <xdr:col>4</xdr:col>
                    <xdr:colOff>114300</xdr:colOff>
                    <xdr:row>228</xdr:row>
                    <xdr:rowOff>22860</xdr:rowOff>
                  </from>
                  <to>
                    <xdr:col>4</xdr:col>
                    <xdr:colOff>1348740</xdr:colOff>
                    <xdr:row>228</xdr:row>
                    <xdr:rowOff>312420</xdr:rowOff>
                  </to>
                </anchor>
              </controlPr>
            </control>
          </mc:Choice>
        </mc:AlternateContent>
        <mc:AlternateContent xmlns:mc="http://schemas.openxmlformats.org/markup-compatibility/2006">
          <mc:Choice Requires="x14">
            <control shapeId="4912" r:id="rId819" name="Check Box 816">
              <controlPr defaultSize="0" autoFill="0" autoLine="0" autoPict="0">
                <anchor moveWithCells="1">
                  <from>
                    <xdr:col>4</xdr:col>
                    <xdr:colOff>114300</xdr:colOff>
                    <xdr:row>228</xdr:row>
                    <xdr:rowOff>243840</xdr:rowOff>
                  </from>
                  <to>
                    <xdr:col>4</xdr:col>
                    <xdr:colOff>1432560</xdr:colOff>
                    <xdr:row>228</xdr:row>
                    <xdr:rowOff>548640</xdr:rowOff>
                  </to>
                </anchor>
              </controlPr>
            </control>
          </mc:Choice>
        </mc:AlternateContent>
        <mc:AlternateContent xmlns:mc="http://schemas.openxmlformats.org/markup-compatibility/2006">
          <mc:Choice Requires="x14">
            <control shapeId="4913" r:id="rId820" name="Check Box 817">
              <controlPr defaultSize="0" autoFill="0" autoLine="0" autoPict="0">
                <anchor moveWithCells="1">
                  <from>
                    <xdr:col>4</xdr:col>
                    <xdr:colOff>1706880</xdr:colOff>
                    <xdr:row>228</xdr:row>
                    <xdr:rowOff>30480</xdr:rowOff>
                  </from>
                  <to>
                    <xdr:col>4</xdr:col>
                    <xdr:colOff>2567940</xdr:colOff>
                    <xdr:row>228</xdr:row>
                    <xdr:rowOff>312420</xdr:rowOff>
                  </to>
                </anchor>
              </controlPr>
            </control>
          </mc:Choice>
        </mc:AlternateContent>
        <mc:AlternateContent xmlns:mc="http://schemas.openxmlformats.org/markup-compatibility/2006">
          <mc:Choice Requires="x14">
            <control shapeId="4914" r:id="rId821" name="Check Box 818">
              <controlPr defaultSize="0" autoFill="0" autoLine="0" autoPict="0">
                <anchor moveWithCells="1">
                  <from>
                    <xdr:col>4</xdr:col>
                    <xdr:colOff>1691640</xdr:colOff>
                    <xdr:row>228</xdr:row>
                    <xdr:rowOff>243840</xdr:rowOff>
                  </from>
                  <to>
                    <xdr:col>4</xdr:col>
                    <xdr:colOff>2491740</xdr:colOff>
                    <xdr:row>228</xdr:row>
                    <xdr:rowOff>548640</xdr:rowOff>
                  </to>
                </anchor>
              </controlPr>
            </control>
          </mc:Choice>
        </mc:AlternateContent>
        <mc:AlternateContent xmlns:mc="http://schemas.openxmlformats.org/markup-compatibility/2006">
          <mc:Choice Requires="x14">
            <control shapeId="4915" r:id="rId822" name="Check Box 819">
              <controlPr defaultSize="0" autoFill="0" autoLine="0" autoPict="0">
                <anchor moveWithCells="1">
                  <from>
                    <xdr:col>4</xdr:col>
                    <xdr:colOff>114300</xdr:colOff>
                    <xdr:row>229</xdr:row>
                    <xdr:rowOff>22860</xdr:rowOff>
                  </from>
                  <to>
                    <xdr:col>4</xdr:col>
                    <xdr:colOff>1348740</xdr:colOff>
                    <xdr:row>229</xdr:row>
                    <xdr:rowOff>312420</xdr:rowOff>
                  </to>
                </anchor>
              </controlPr>
            </control>
          </mc:Choice>
        </mc:AlternateContent>
        <mc:AlternateContent xmlns:mc="http://schemas.openxmlformats.org/markup-compatibility/2006">
          <mc:Choice Requires="x14">
            <control shapeId="4916" r:id="rId823" name="Check Box 820">
              <controlPr defaultSize="0" autoFill="0" autoLine="0" autoPict="0">
                <anchor moveWithCells="1">
                  <from>
                    <xdr:col>4</xdr:col>
                    <xdr:colOff>114300</xdr:colOff>
                    <xdr:row>229</xdr:row>
                    <xdr:rowOff>243840</xdr:rowOff>
                  </from>
                  <to>
                    <xdr:col>4</xdr:col>
                    <xdr:colOff>1432560</xdr:colOff>
                    <xdr:row>229</xdr:row>
                    <xdr:rowOff>548640</xdr:rowOff>
                  </to>
                </anchor>
              </controlPr>
            </control>
          </mc:Choice>
        </mc:AlternateContent>
        <mc:AlternateContent xmlns:mc="http://schemas.openxmlformats.org/markup-compatibility/2006">
          <mc:Choice Requires="x14">
            <control shapeId="4917" r:id="rId824" name="Check Box 821">
              <controlPr defaultSize="0" autoFill="0" autoLine="0" autoPict="0">
                <anchor moveWithCells="1">
                  <from>
                    <xdr:col>4</xdr:col>
                    <xdr:colOff>1706880</xdr:colOff>
                    <xdr:row>229</xdr:row>
                    <xdr:rowOff>30480</xdr:rowOff>
                  </from>
                  <to>
                    <xdr:col>4</xdr:col>
                    <xdr:colOff>2567940</xdr:colOff>
                    <xdr:row>229</xdr:row>
                    <xdr:rowOff>312420</xdr:rowOff>
                  </to>
                </anchor>
              </controlPr>
            </control>
          </mc:Choice>
        </mc:AlternateContent>
        <mc:AlternateContent xmlns:mc="http://schemas.openxmlformats.org/markup-compatibility/2006">
          <mc:Choice Requires="x14">
            <control shapeId="4918" r:id="rId825" name="Check Box 822">
              <controlPr defaultSize="0" autoFill="0" autoLine="0" autoPict="0">
                <anchor moveWithCells="1">
                  <from>
                    <xdr:col>4</xdr:col>
                    <xdr:colOff>1691640</xdr:colOff>
                    <xdr:row>229</xdr:row>
                    <xdr:rowOff>243840</xdr:rowOff>
                  </from>
                  <to>
                    <xdr:col>4</xdr:col>
                    <xdr:colOff>2491740</xdr:colOff>
                    <xdr:row>229</xdr:row>
                    <xdr:rowOff>548640</xdr:rowOff>
                  </to>
                </anchor>
              </controlPr>
            </control>
          </mc:Choice>
        </mc:AlternateContent>
        <mc:AlternateContent xmlns:mc="http://schemas.openxmlformats.org/markup-compatibility/2006">
          <mc:Choice Requires="x14">
            <control shapeId="4919" r:id="rId826" name="Check Box 823">
              <controlPr defaultSize="0" autoFill="0" autoLine="0" autoPict="0">
                <anchor moveWithCells="1">
                  <from>
                    <xdr:col>4</xdr:col>
                    <xdr:colOff>114300</xdr:colOff>
                    <xdr:row>230</xdr:row>
                    <xdr:rowOff>22860</xdr:rowOff>
                  </from>
                  <to>
                    <xdr:col>4</xdr:col>
                    <xdr:colOff>1348740</xdr:colOff>
                    <xdr:row>230</xdr:row>
                    <xdr:rowOff>312420</xdr:rowOff>
                  </to>
                </anchor>
              </controlPr>
            </control>
          </mc:Choice>
        </mc:AlternateContent>
        <mc:AlternateContent xmlns:mc="http://schemas.openxmlformats.org/markup-compatibility/2006">
          <mc:Choice Requires="x14">
            <control shapeId="4920" r:id="rId827" name="Check Box 824">
              <controlPr defaultSize="0" autoFill="0" autoLine="0" autoPict="0">
                <anchor moveWithCells="1">
                  <from>
                    <xdr:col>4</xdr:col>
                    <xdr:colOff>114300</xdr:colOff>
                    <xdr:row>230</xdr:row>
                    <xdr:rowOff>243840</xdr:rowOff>
                  </from>
                  <to>
                    <xdr:col>4</xdr:col>
                    <xdr:colOff>1432560</xdr:colOff>
                    <xdr:row>230</xdr:row>
                    <xdr:rowOff>548640</xdr:rowOff>
                  </to>
                </anchor>
              </controlPr>
            </control>
          </mc:Choice>
        </mc:AlternateContent>
        <mc:AlternateContent xmlns:mc="http://schemas.openxmlformats.org/markup-compatibility/2006">
          <mc:Choice Requires="x14">
            <control shapeId="4921" r:id="rId828" name="Check Box 825">
              <controlPr defaultSize="0" autoFill="0" autoLine="0" autoPict="0">
                <anchor moveWithCells="1">
                  <from>
                    <xdr:col>4</xdr:col>
                    <xdr:colOff>1706880</xdr:colOff>
                    <xdr:row>230</xdr:row>
                    <xdr:rowOff>30480</xdr:rowOff>
                  </from>
                  <to>
                    <xdr:col>4</xdr:col>
                    <xdr:colOff>2567940</xdr:colOff>
                    <xdr:row>230</xdr:row>
                    <xdr:rowOff>312420</xdr:rowOff>
                  </to>
                </anchor>
              </controlPr>
            </control>
          </mc:Choice>
        </mc:AlternateContent>
        <mc:AlternateContent xmlns:mc="http://schemas.openxmlformats.org/markup-compatibility/2006">
          <mc:Choice Requires="x14">
            <control shapeId="4922" r:id="rId829" name="Check Box 826">
              <controlPr defaultSize="0" autoFill="0" autoLine="0" autoPict="0">
                <anchor moveWithCells="1">
                  <from>
                    <xdr:col>4</xdr:col>
                    <xdr:colOff>1691640</xdr:colOff>
                    <xdr:row>230</xdr:row>
                    <xdr:rowOff>243840</xdr:rowOff>
                  </from>
                  <to>
                    <xdr:col>4</xdr:col>
                    <xdr:colOff>2491740</xdr:colOff>
                    <xdr:row>230</xdr:row>
                    <xdr:rowOff>548640</xdr:rowOff>
                  </to>
                </anchor>
              </controlPr>
            </control>
          </mc:Choice>
        </mc:AlternateContent>
        <mc:AlternateContent xmlns:mc="http://schemas.openxmlformats.org/markup-compatibility/2006">
          <mc:Choice Requires="x14">
            <control shapeId="4923" r:id="rId830" name="Check Box 827">
              <controlPr defaultSize="0" autoFill="0" autoLine="0" autoPict="0">
                <anchor moveWithCells="1">
                  <from>
                    <xdr:col>4</xdr:col>
                    <xdr:colOff>114300</xdr:colOff>
                    <xdr:row>231</xdr:row>
                    <xdr:rowOff>22860</xdr:rowOff>
                  </from>
                  <to>
                    <xdr:col>4</xdr:col>
                    <xdr:colOff>1348740</xdr:colOff>
                    <xdr:row>231</xdr:row>
                    <xdr:rowOff>312420</xdr:rowOff>
                  </to>
                </anchor>
              </controlPr>
            </control>
          </mc:Choice>
        </mc:AlternateContent>
        <mc:AlternateContent xmlns:mc="http://schemas.openxmlformats.org/markup-compatibility/2006">
          <mc:Choice Requires="x14">
            <control shapeId="4924" r:id="rId831" name="Check Box 828">
              <controlPr defaultSize="0" autoFill="0" autoLine="0" autoPict="0">
                <anchor moveWithCells="1">
                  <from>
                    <xdr:col>4</xdr:col>
                    <xdr:colOff>114300</xdr:colOff>
                    <xdr:row>231</xdr:row>
                    <xdr:rowOff>243840</xdr:rowOff>
                  </from>
                  <to>
                    <xdr:col>4</xdr:col>
                    <xdr:colOff>1432560</xdr:colOff>
                    <xdr:row>231</xdr:row>
                    <xdr:rowOff>548640</xdr:rowOff>
                  </to>
                </anchor>
              </controlPr>
            </control>
          </mc:Choice>
        </mc:AlternateContent>
        <mc:AlternateContent xmlns:mc="http://schemas.openxmlformats.org/markup-compatibility/2006">
          <mc:Choice Requires="x14">
            <control shapeId="4925" r:id="rId832" name="Check Box 829">
              <controlPr defaultSize="0" autoFill="0" autoLine="0" autoPict="0">
                <anchor moveWithCells="1">
                  <from>
                    <xdr:col>4</xdr:col>
                    <xdr:colOff>1706880</xdr:colOff>
                    <xdr:row>231</xdr:row>
                    <xdr:rowOff>30480</xdr:rowOff>
                  </from>
                  <to>
                    <xdr:col>4</xdr:col>
                    <xdr:colOff>2567940</xdr:colOff>
                    <xdr:row>231</xdr:row>
                    <xdr:rowOff>312420</xdr:rowOff>
                  </to>
                </anchor>
              </controlPr>
            </control>
          </mc:Choice>
        </mc:AlternateContent>
        <mc:AlternateContent xmlns:mc="http://schemas.openxmlformats.org/markup-compatibility/2006">
          <mc:Choice Requires="x14">
            <control shapeId="4926" r:id="rId833" name="Check Box 830">
              <controlPr defaultSize="0" autoFill="0" autoLine="0" autoPict="0">
                <anchor moveWithCells="1">
                  <from>
                    <xdr:col>4</xdr:col>
                    <xdr:colOff>1691640</xdr:colOff>
                    <xdr:row>231</xdr:row>
                    <xdr:rowOff>243840</xdr:rowOff>
                  </from>
                  <to>
                    <xdr:col>4</xdr:col>
                    <xdr:colOff>2491740</xdr:colOff>
                    <xdr:row>231</xdr:row>
                    <xdr:rowOff>548640</xdr:rowOff>
                  </to>
                </anchor>
              </controlPr>
            </control>
          </mc:Choice>
        </mc:AlternateContent>
        <mc:AlternateContent xmlns:mc="http://schemas.openxmlformats.org/markup-compatibility/2006">
          <mc:Choice Requires="x14">
            <control shapeId="4927" r:id="rId834" name="Check Box 831">
              <controlPr defaultSize="0" autoFill="0" autoLine="0" autoPict="0">
                <anchor moveWithCells="1">
                  <from>
                    <xdr:col>4</xdr:col>
                    <xdr:colOff>114300</xdr:colOff>
                    <xdr:row>232</xdr:row>
                    <xdr:rowOff>22860</xdr:rowOff>
                  </from>
                  <to>
                    <xdr:col>4</xdr:col>
                    <xdr:colOff>1348740</xdr:colOff>
                    <xdr:row>232</xdr:row>
                    <xdr:rowOff>312420</xdr:rowOff>
                  </to>
                </anchor>
              </controlPr>
            </control>
          </mc:Choice>
        </mc:AlternateContent>
        <mc:AlternateContent xmlns:mc="http://schemas.openxmlformats.org/markup-compatibility/2006">
          <mc:Choice Requires="x14">
            <control shapeId="4928" r:id="rId835" name="Check Box 832">
              <controlPr defaultSize="0" autoFill="0" autoLine="0" autoPict="0">
                <anchor moveWithCells="1">
                  <from>
                    <xdr:col>4</xdr:col>
                    <xdr:colOff>114300</xdr:colOff>
                    <xdr:row>232</xdr:row>
                    <xdr:rowOff>243840</xdr:rowOff>
                  </from>
                  <to>
                    <xdr:col>4</xdr:col>
                    <xdr:colOff>1432560</xdr:colOff>
                    <xdr:row>232</xdr:row>
                    <xdr:rowOff>548640</xdr:rowOff>
                  </to>
                </anchor>
              </controlPr>
            </control>
          </mc:Choice>
        </mc:AlternateContent>
        <mc:AlternateContent xmlns:mc="http://schemas.openxmlformats.org/markup-compatibility/2006">
          <mc:Choice Requires="x14">
            <control shapeId="4929" r:id="rId836" name="Check Box 833">
              <controlPr defaultSize="0" autoFill="0" autoLine="0" autoPict="0">
                <anchor moveWithCells="1">
                  <from>
                    <xdr:col>4</xdr:col>
                    <xdr:colOff>1706880</xdr:colOff>
                    <xdr:row>232</xdr:row>
                    <xdr:rowOff>30480</xdr:rowOff>
                  </from>
                  <to>
                    <xdr:col>4</xdr:col>
                    <xdr:colOff>2567940</xdr:colOff>
                    <xdr:row>232</xdr:row>
                    <xdr:rowOff>312420</xdr:rowOff>
                  </to>
                </anchor>
              </controlPr>
            </control>
          </mc:Choice>
        </mc:AlternateContent>
        <mc:AlternateContent xmlns:mc="http://schemas.openxmlformats.org/markup-compatibility/2006">
          <mc:Choice Requires="x14">
            <control shapeId="4930" r:id="rId837" name="Check Box 834">
              <controlPr defaultSize="0" autoFill="0" autoLine="0" autoPict="0">
                <anchor moveWithCells="1">
                  <from>
                    <xdr:col>4</xdr:col>
                    <xdr:colOff>1691640</xdr:colOff>
                    <xdr:row>232</xdr:row>
                    <xdr:rowOff>243840</xdr:rowOff>
                  </from>
                  <to>
                    <xdr:col>4</xdr:col>
                    <xdr:colOff>2491740</xdr:colOff>
                    <xdr:row>232</xdr:row>
                    <xdr:rowOff>548640</xdr:rowOff>
                  </to>
                </anchor>
              </controlPr>
            </control>
          </mc:Choice>
        </mc:AlternateContent>
        <mc:AlternateContent xmlns:mc="http://schemas.openxmlformats.org/markup-compatibility/2006">
          <mc:Choice Requires="x14">
            <control shapeId="4931" r:id="rId838" name="Check Box 835">
              <controlPr defaultSize="0" autoFill="0" autoLine="0" autoPict="0">
                <anchor moveWithCells="1">
                  <from>
                    <xdr:col>4</xdr:col>
                    <xdr:colOff>114300</xdr:colOff>
                    <xdr:row>233</xdr:row>
                    <xdr:rowOff>22860</xdr:rowOff>
                  </from>
                  <to>
                    <xdr:col>4</xdr:col>
                    <xdr:colOff>1348740</xdr:colOff>
                    <xdr:row>233</xdr:row>
                    <xdr:rowOff>312420</xdr:rowOff>
                  </to>
                </anchor>
              </controlPr>
            </control>
          </mc:Choice>
        </mc:AlternateContent>
        <mc:AlternateContent xmlns:mc="http://schemas.openxmlformats.org/markup-compatibility/2006">
          <mc:Choice Requires="x14">
            <control shapeId="4932" r:id="rId839" name="Check Box 836">
              <controlPr defaultSize="0" autoFill="0" autoLine="0" autoPict="0">
                <anchor moveWithCells="1">
                  <from>
                    <xdr:col>4</xdr:col>
                    <xdr:colOff>114300</xdr:colOff>
                    <xdr:row>233</xdr:row>
                    <xdr:rowOff>243840</xdr:rowOff>
                  </from>
                  <to>
                    <xdr:col>4</xdr:col>
                    <xdr:colOff>1432560</xdr:colOff>
                    <xdr:row>233</xdr:row>
                    <xdr:rowOff>548640</xdr:rowOff>
                  </to>
                </anchor>
              </controlPr>
            </control>
          </mc:Choice>
        </mc:AlternateContent>
        <mc:AlternateContent xmlns:mc="http://schemas.openxmlformats.org/markup-compatibility/2006">
          <mc:Choice Requires="x14">
            <control shapeId="4933" r:id="rId840" name="Check Box 837">
              <controlPr defaultSize="0" autoFill="0" autoLine="0" autoPict="0">
                <anchor moveWithCells="1">
                  <from>
                    <xdr:col>4</xdr:col>
                    <xdr:colOff>1706880</xdr:colOff>
                    <xdr:row>233</xdr:row>
                    <xdr:rowOff>30480</xdr:rowOff>
                  </from>
                  <to>
                    <xdr:col>4</xdr:col>
                    <xdr:colOff>2567940</xdr:colOff>
                    <xdr:row>233</xdr:row>
                    <xdr:rowOff>312420</xdr:rowOff>
                  </to>
                </anchor>
              </controlPr>
            </control>
          </mc:Choice>
        </mc:AlternateContent>
        <mc:AlternateContent xmlns:mc="http://schemas.openxmlformats.org/markup-compatibility/2006">
          <mc:Choice Requires="x14">
            <control shapeId="4934" r:id="rId841" name="Check Box 838">
              <controlPr defaultSize="0" autoFill="0" autoLine="0" autoPict="0">
                <anchor moveWithCells="1">
                  <from>
                    <xdr:col>4</xdr:col>
                    <xdr:colOff>1691640</xdr:colOff>
                    <xdr:row>233</xdr:row>
                    <xdr:rowOff>243840</xdr:rowOff>
                  </from>
                  <to>
                    <xdr:col>4</xdr:col>
                    <xdr:colOff>2491740</xdr:colOff>
                    <xdr:row>233</xdr:row>
                    <xdr:rowOff>548640</xdr:rowOff>
                  </to>
                </anchor>
              </controlPr>
            </control>
          </mc:Choice>
        </mc:AlternateContent>
        <mc:AlternateContent xmlns:mc="http://schemas.openxmlformats.org/markup-compatibility/2006">
          <mc:Choice Requires="x14">
            <control shapeId="4935" r:id="rId842" name="Check Box 839">
              <controlPr defaultSize="0" autoFill="0" autoLine="0" autoPict="0">
                <anchor moveWithCells="1">
                  <from>
                    <xdr:col>4</xdr:col>
                    <xdr:colOff>114300</xdr:colOff>
                    <xdr:row>234</xdr:row>
                    <xdr:rowOff>22860</xdr:rowOff>
                  </from>
                  <to>
                    <xdr:col>4</xdr:col>
                    <xdr:colOff>1348740</xdr:colOff>
                    <xdr:row>234</xdr:row>
                    <xdr:rowOff>312420</xdr:rowOff>
                  </to>
                </anchor>
              </controlPr>
            </control>
          </mc:Choice>
        </mc:AlternateContent>
        <mc:AlternateContent xmlns:mc="http://schemas.openxmlformats.org/markup-compatibility/2006">
          <mc:Choice Requires="x14">
            <control shapeId="4936" r:id="rId843" name="Check Box 840">
              <controlPr defaultSize="0" autoFill="0" autoLine="0" autoPict="0">
                <anchor moveWithCells="1">
                  <from>
                    <xdr:col>4</xdr:col>
                    <xdr:colOff>114300</xdr:colOff>
                    <xdr:row>234</xdr:row>
                    <xdr:rowOff>243840</xdr:rowOff>
                  </from>
                  <to>
                    <xdr:col>4</xdr:col>
                    <xdr:colOff>1432560</xdr:colOff>
                    <xdr:row>234</xdr:row>
                    <xdr:rowOff>548640</xdr:rowOff>
                  </to>
                </anchor>
              </controlPr>
            </control>
          </mc:Choice>
        </mc:AlternateContent>
        <mc:AlternateContent xmlns:mc="http://schemas.openxmlformats.org/markup-compatibility/2006">
          <mc:Choice Requires="x14">
            <control shapeId="4937" r:id="rId844" name="Check Box 841">
              <controlPr defaultSize="0" autoFill="0" autoLine="0" autoPict="0">
                <anchor moveWithCells="1">
                  <from>
                    <xdr:col>4</xdr:col>
                    <xdr:colOff>1706880</xdr:colOff>
                    <xdr:row>234</xdr:row>
                    <xdr:rowOff>30480</xdr:rowOff>
                  </from>
                  <to>
                    <xdr:col>4</xdr:col>
                    <xdr:colOff>2567940</xdr:colOff>
                    <xdr:row>234</xdr:row>
                    <xdr:rowOff>312420</xdr:rowOff>
                  </to>
                </anchor>
              </controlPr>
            </control>
          </mc:Choice>
        </mc:AlternateContent>
        <mc:AlternateContent xmlns:mc="http://schemas.openxmlformats.org/markup-compatibility/2006">
          <mc:Choice Requires="x14">
            <control shapeId="4938" r:id="rId845" name="Check Box 842">
              <controlPr defaultSize="0" autoFill="0" autoLine="0" autoPict="0">
                <anchor moveWithCells="1">
                  <from>
                    <xdr:col>4</xdr:col>
                    <xdr:colOff>1691640</xdr:colOff>
                    <xdr:row>234</xdr:row>
                    <xdr:rowOff>243840</xdr:rowOff>
                  </from>
                  <to>
                    <xdr:col>4</xdr:col>
                    <xdr:colOff>2491740</xdr:colOff>
                    <xdr:row>234</xdr:row>
                    <xdr:rowOff>548640</xdr:rowOff>
                  </to>
                </anchor>
              </controlPr>
            </control>
          </mc:Choice>
        </mc:AlternateContent>
        <mc:AlternateContent xmlns:mc="http://schemas.openxmlformats.org/markup-compatibility/2006">
          <mc:Choice Requires="x14">
            <control shapeId="4939" r:id="rId846" name="Check Box 843">
              <controlPr defaultSize="0" autoFill="0" autoLine="0" autoPict="0">
                <anchor moveWithCells="1">
                  <from>
                    <xdr:col>4</xdr:col>
                    <xdr:colOff>114300</xdr:colOff>
                    <xdr:row>235</xdr:row>
                    <xdr:rowOff>22860</xdr:rowOff>
                  </from>
                  <to>
                    <xdr:col>4</xdr:col>
                    <xdr:colOff>1348740</xdr:colOff>
                    <xdr:row>235</xdr:row>
                    <xdr:rowOff>312420</xdr:rowOff>
                  </to>
                </anchor>
              </controlPr>
            </control>
          </mc:Choice>
        </mc:AlternateContent>
        <mc:AlternateContent xmlns:mc="http://schemas.openxmlformats.org/markup-compatibility/2006">
          <mc:Choice Requires="x14">
            <control shapeId="4940" r:id="rId847" name="Check Box 844">
              <controlPr defaultSize="0" autoFill="0" autoLine="0" autoPict="0">
                <anchor moveWithCells="1">
                  <from>
                    <xdr:col>4</xdr:col>
                    <xdr:colOff>114300</xdr:colOff>
                    <xdr:row>235</xdr:row>
                    <xdr:rowOff>243840</xdr:rowOff>
                  </from>
                  <to>
                    <xdr:col>4</xdr:col>
                    <xdr:colOff>1432560</xdr:colOff>
                    <xdr:row>235</xdr:row>
                    <xdr:rowOff>548640</xdr:rowOff>
                  </to>
                </anchor>
              </controlPr>
            </control>
          </mc:Choice>
        </mc:AlternateContent>
        <mc:AlternateContent xmlns:mc="http://schemas.openxmlformats.org/markup-compatibility/2006">
          <mc:Choice Requires="x14">
            <control shapeId="4941" r:id="rId848" name="Check Box 845">
              <controlPr defaultSize="0" autoFill="0" autoLine="0" autoPict="0">
                <anchor moveWithCells="1">
                  <from>
                    <xdr:col>4</xdr:col>
                    <xdr:colOff>1706880</xdr:colOff>
                    <xdr:row>235</xdr:row>
                    <xdr:rowOff>30480</xdr:rowOff>
                  </from>
                  <to>
                    <xdr:col>4</xdr:col>
                    <xdr:colOff>2567940</xdr:colOff>
                    <xdr:row>235</xdr:row>
                    <xdr:rowOff>312420</xdr:rowOff>
                  </to>
                </anchor>
              </controlPr>
            </control>
          </mc:Choice>
        </mc:AlternateContent>
        <mc:AlternateContent xmlns:mc="http://schemas.openxmlformats.org/markup-compatibility/2006">
          <mc:Choice Requires="x14">
            <control shapeId="4942" r:id="rId849" name="Check Box 846">
              <controlPr defaultSize="0" autoFill="0" autoLine="0" autoPict="0">
                <anchor moveWithCells="1">
                  <from>
                    <xdr:col>4</xdr:col>
                    <xdr:colOff>1691640</xdr:colOff>
                    <xdr:row>235</xdr:row>
                    <xdr:rowOff>243840</xdr:rowOff>
                  </from>
                  <to>
                    <xdr:col>4</xdr:col>
                    <xdr:colOff>2491740</xdr:colOff>
                    <xdr:row>235</xdr:row>
                    <xdr:rowOff>548640</xdr:rowOff>
                  </to>
                </anchor>
              </controlPr>
            </control>
          </mc:Choice>
        </mc:AlternateContent>
        <mc:AlternateContent xmlns:mc="http://schemas.openxmlformats.org/markup-compatibility/2006">
          <mc:Choice Requires="x14">
            <control shapeId="4943" r:id="rId850" name="Check Box 847">
              <controlPr defaultSize="0" autoFill="0" autoLine="0" autoPict="0">
                <anchor moveWithCells="1">
                  <from>
                    <xdr:col>4</xdr:col>
                    <xdr:colOff>114300</xdr:colOff>
                    <xdr:row>236</xdr:row>
                    <xdr:rowOff>22860</xdr:rowOff>
                  </from>
                  <to>
                    <xdr:col>4</xdr:col>
                    <xdr:colOff>1348740</xdr:colOff>
                    <xdr:row>236</xdr:row>
                    <xdr:rowOff>312420</xdr:rowOff>
                  </to>
                </anchor>
              </controlPr>
            </control>
          </mc:Choice>
        </mc:AlternateContent>
        <mc:AlternateContent xmlns:mc="http://schemas.openxmlformats.org/markup-compatibility/2006">
          <mc:Choice Requires="x14">
            <control shapeId="4944" r:id="rId851" name="Check Box 848">
              <controlPr defaultSize="0" autoFill="0" autoLine="0" autoPict="0">
                <anchor moveWithCells="1">
                  <from>
                    <xdr:col>4</xdr:col>
                    <xdr:colOff>114300</xdr:colOff>
                    <xdr:row>236</xdr:row>
                    <xdr:rowOff>243840</xdr:rowOff>
                  </from>
                  <to>
                    <xdr:col>4</xdr:col>
                    <xdr:colOff>1432560</xdr:colOff>
                    <xdr:row>236</xdr:row>
                    <xdr:rowOff>548640</xdr:rowOff>
                  </to>
                </anchor>
              </controlPr>
            </control>
          </mc:Choice>
        </mc:AlternateContent>
        <mc:AlternateContent xmlns:mc="http://schemas.openxmlformats.org/markup-compatibility/2006">
          <mc:Choice Requires="x14">
            <control shapeId="4945" r:id="rId852" name="Check Box 849">
              <controlPr defaultSize="0" autoFill="0" autoLine="0" autoPict="0">
                <anchor moveWithCells="1">
                  <from>
                    <xdr:col>4</xdr:col>
                    <xdr:colOff>1706880</xdr:colOff>
                    <xdr:row>236</xdr:row>
                    <xdr:rowOff>30480</xdr:rowOff>
                  </from>
                  <to>
                    <xdr:col>4</xdr:col>
                    <xdr:colOff>2567940</xdr:colOff>
                    <xdr:row>236</xdr:row>
                    <xdr:rowOff>312420</xdr:rowOff>
                  </to>
                </anchor>
              </controlPr>
            </control>
          </mc:Choice>
        </mc:AlternateContent>
        <mc:AlternateContent xmlns:mc="http://schemas.openxmlformats.org/markup-compatibility/2006">
          <mc:Choice Requires="x14">
            <control shapeId="4946" r:id="rId853" name="Check Box 850">
              <controlPr defaultSize="0" autoFill="0" autoLine="0" autoPict="0">
                <anchor moveWithCells="1">
                  <from>
                    <xdr:col>4</xdr:col>
                    <xdr:colOff>1691640</xdr:colOff>
                    <xdr:row>236</xdr:row>
                    <xdr:rowOff>243840</xdr:rowOff>
                  </from>
                  <to>
                    <xdr:col>4</xdr:col>
                    <xdr:colOff>2491740</xdr:colOff>
                    <xdr:row>236</xdr:row>
                    <xdr:rowOff>548640</xdr:rowOff>
                  </to>
                </anchor>
              </controlPr>
            </control>
          </mc:Choice>
        </mc:AlternateContent>
        <mc:AlternateContent xmlns:mc="http://schemas.openxmlformats.org/markup-compatibility/2006">
          <mc:Choice Requires="x14">
            <control shapeId="4947" r:id="rId854" name="Check Box 851">
              <controlPr defaultSize="0" autoFill="0" autoLine="0" autoPict="0">
                <anchor moveWithCells="1">
                  <from>
                    <xdr:col>4</xdr:col>
                    <xdr:colOff>114300</xdr:colOff>
                    <xdr:row>237</xdr:row>
                    <xdr:rowOff>22860</xdr:rowOff>
                  </from>
                  <to>
                    <xdr:col>4</xdr:col>
                    <xdr:colOff>1348740</xdr:colOff>
                    <xdr:row>237</xdr:row>
                    <xdr:rowOff>312420</xdr:rowOff>
                  </to>
                </anchor>
              </controlPr>
            </control>
          </mc:Choice>
        </mc:AlternateContent>
        <mc:AlternateContent xmlns:mc="http://schemas.openxmlformats.org/markup-compatibility/2006">
          <mc:Choice Requires="x14">
            <control shapeId="4948" r:id="rId855" name="Check Box 852">
              <controlPr defaultSize="0" autoFill="0" autoLine="0" autoPict="0">
                <anchor moveWithCells="1">
                  <from>
                    <xdr:col>4</xdr:col>
                    <xdr:colOff>114300</xdr:colOff>
                    <xdr:row>237</xdr:row>
                    <xdr:rowOff>243840</xdr:rowOff>
                  </from>
                  <to>
                    <xdr:col>4</xdr:col>
                    <xdr:colOff>1432560</xdr:colOff>
                    <xdr:row>237</xdr:row>
                    <xdr:rowOff>548640</xdr:rowOff>
                  </to>
                </anchor>
              </controlPr>
            </control>
          </mc:Choice>
        </mc:AlternateContent>
        <mc:AlternateContent xmlns:mc="http://schemas.openxmlformats.org/markup-compatibility/2006">
          <mc:Choice Requires="x14">
            <control shapeId="4949" r:id="rId856" name="Check Box 853">
              <controlPr defaultSize="0" autoFill="0" autoLine="0" autoPict="0">
                <anchor moveWithCells="1">
                  <from>
                    <xdr:col>4</xdr:col>
                    <xdr:colOff>1706880</xdr:colOff>
                    <xdr:row>237</xdr:row>
                    <xdr:rowOff>30480</xdr:rowOff>
                  </from>
                  <to>
                    <xdr:col>4</xdr:col>
                    <xdr:colOff>2567940</xdr:colOff>
                    <xdr:row>237</xdr:row>
                    <xdr:rowOff>312420</xdr:rowOff>
                  </to>
                </anchor>
              </controlPr>
            </control>
          </mc:Choice>
        </mc:AlternateContent>
        <mc:AlternateContent xmlns:mc="http://schemas.openxmlformats.org/markup-compatibility/2006">
          <mc:Choice Requires="x14">
            <control shapeId="4950" r:id="rId857" name="Check Box 854">
              <controlPr defaultSize="0" autoFill="0" autoLine="0" autoPict="0">
                <anchor moveWithCells="1">
                  <from>
                    <xdr:col>4</xdr:col>
                    <xdr:colOff>1691640</xdr:colOff>
                    <xdr:row>237</xdr:row>
                    <xdr:rowOff>243840</xdr:rowOff>
                  </from>
                  <to>
                    <xdr:col>4</xdr:col>
                    <xdr:colOff>2491740</xdr:colOff>
                    <xdr:row>237</xdr:row>
                    <xdr:rowOff>548640</xdr:rowOff>
                  </to>
                </anchor>
              </controlPr>
            </control>
          </mc:Choice>
        </mc:AlternateContent>
        <mc:AlternateContent xmlns:mc="http://schemas.openxmlformats.org/markup-compatibility/2006">
          <mc:Choice Requires="x14">
            <control shapeId="4951" r:id="rId858" name="Check Box 855">
              <controlPr defaultSize="0" autoFill="0" autoLine="0" autoPict="0">
                <anchor moveWithCells="1">
                  <from>
                    <xdr:col>4</xdr:col>
                    <xdr:colOff>114300</xdr:colOff>
                    <xdr:row>238</xdr:row>
                    <xdr:rowOff>22860</xdr:rowOff>
                  </from>
                  <to>
                    <xdr:col>4</xdr:col>
                    <xdr:colOff>1348740</xdr:colOff>
                    <xdr:row>238</xdr:row>
                    <xdr:rowOff>312420</xdr:rowOff>
                  </to>
                </anchor>
              </controlPr>
            </control>
          </mc:Choice>
        </mc:AlternateContent>
        <mc:AlternateContent xmlns:mc="http://schemas.openxmlformats.org/markup-compatibility/2006">
          <mc:Choice Requires="x14">
            <control shapeId="4952" r:id="rId859" name="Check Box 856">
              <controlPr defaultSize="0" autoFill="0" autoLine="0" autoPict="0">
                <anchor moveWithCells="1">
                  <from>
                    <xdr:col>4</xdr:col>
                    <xdr:colOff>114300</xdr:colOff>
                    <xdr:row>238</xdr:row>
                    <xdr:rowOff>243840</xdr:rowOff>
                  </from>
                  <to>
                    <xdr:col>4</xdr:col>
                    <xdr:colOff>1432560</xdr:colOff>
                    <xdr:row>238</xdr:row>
                    <xdr:rowOff>548640</xdr:rowOff>
                  </to>
                </anchor>
              </controlPr>
            </control>
          </mc:Choice>
        </mc:AlternateContent>
        <mc:AlternateContent xmlns:mc="http://schemas.openxmlformats.org/markup-compatibility/2006">
          <mc:Choice Requires="x14">
            <control shapeId="4953" r:id="rId860" name="Check Box 857">
              <controlPr defaultSize="0" autoFill="0" autoLine="0" autoPict="0">
                <anchor moveWithCells="1">
                  <from>
                    <xdr:col>4</xdr:col>
                    <xdr:colOff>1706880</xdr:colOff>
                    <xdr:row>238</xdr:row>
                    <xdr:rowOff>30480</xdr:rowOff>
                  </from>
                  <to>
                    <xdr:col>4</xdr:col>
                    <xdr:colOff>2567940</xdr:colOff>
                    <xdr:row>238</xdr:row>
                    <xdr:rowOff>312420</xdr:rowOff>
                  </to>
                </anchor>
              </controlPr>
            </control>
          </mc:Choice>
        </mc:AlternateContent>
        <mc:AlternateContent xmlns:mc="http://schemas.openxmlformats.org/markup-compatibility/2006">
          <mc:Choice Requires="x14">
            <control shapeId="4954" r:id="rId861" name="Check Box 858">
              <controlPr defaultSize="0" autoFill="0" autoLine="0" autoPict="0">
                <anchor moveWithCells="1">
                  <from>
                    <xdr:col>4</xdr:col>
                    <xdr:colOff>1691640</xdr:colOff>
                    <xdr:row>238</xdr:row>
                    <xdr:rowOff>243840</xdr:rowOff>
                  </from>
                  <to>
                    <xdr:col>4</xdr:col>
                    <xdr:colOff>2491740</xdr:colOff>
                    <xdr:row>238</xdr:row>
                    <xdr:rowOff>548640</xdr:rowOff>
                  </to>
                </anchor>
              </controlPr>
            </control>
          </mc:Choice>
        </mc:AlternateContent>
        <mc:AlternateContent xmlns:mc="http://schemas.openxmlformats.org/markup-compatibility/2006">
          <mc:Choice Requires="x14">
            <control shapeId="4955" r:id="rId862" name="Check Box 859">
              <controlPr defaultSize="0" autoFill="0" autoLine="0" autoPict="0">
                <anchor moveWithCells="1">
                  <from>
                    <xdr:col>4</xdr:col>
                    <xdr:colOff>114300</xdr:colOff>
                    <xdr:row>239</xdr:row>
                    <xdr:rowOff>22860</xdr:rowOff>
                  </from>
                  <to>
                    <xdr:col>4</xdr:col>
                    <xdr:colOff>1348740</xdr:colOff>
                    <xdr:row>239</xdr:row>
                    <xdr:rowOff>312420</xdr:rowOff>
                  </to>
                </anchor>
              </controlPr>
            </control>
          </mc:Choice>
        </mc:AlternateContent>
        <mc:AlternateContent xmlns:mc="http://schemas.openxmlformats.org/markup-compatibility/2006">
          <mc:Choice Requires="x14">
            <control shapeId="4956" r:id="rId863" name="Check Box 860">
              <controlPr defaultSize="0" autoFill="0" autoLine="0" autoPict="0">
                <anchor moveWithCells="1">
                  <from>
                    <xdr:col>4</xdr:col>
                    <xdr:colOff>114300</xdr:colOff>
                    <xdr:row>239</xdr:row>
                    <xdr:rowOff>243840</xdr:rowOff>
                  </from>
                  <to>
                    <xdr:col>4</xdr:col>
                    <xdr:colOff>1432560</xdr:colOff>
                    <xdr:row>239</xdr:row>
                    <xdr:rowOff>548640</xdr:rowOff>
                  </to>
                </anchor>
              </controlPr>
            </control>
          </mc:Choice>
        </mc:AlternateContent>
        <mc:AlternateContent xmlns:mc="http://schemas.openxmlformats.org/markup-compatibility/2006">
          <mc:Choice Requires="x14">
            <control shapeId="4957" r:id="rId864" name="Check Box 861">
              <controlPr defaultSize="0" autoFill="0" autoLine="0" autoPict="0">
                <anchor moveWithCells="1">
                  <from>
                    <xdr:col>4</xdr:col>
                    <xdr:colOff>1706880</xdr:colOff>
                    <xdr:row>239</xdr:row>
                    <xdr:rowOff>30480</xdr:rowOff>
                  </from>
                  <to>
                    <xdr:col>4</xdr:col>
                    <xdr:colOff>2567940</xdr:colOff>
                    <xdr:row>239</xdr:row>
                    <xdr:rowOff>312420</xdr:rowOff>
                  </to>
                </anchor>
              </controlPr>
            </control>
          </mc:Choice>
        </mc:AlternateContent>
        <mc:AlternateContent xmlns:mc="http://schemas.openxmlformats.org/markup-compatibility/2006">
          <mc:Choice Requires="x14">
            <control shapeId="4958" r:id="rId865" name="Check Box 862">
              <controlPr defaultSize="0" autoFill="0" autoLine="0" autoPict="0">
                <anchor moveWithCells="1">
                  <from>
                    <xdr:col>4</xdr:col>
                    <xdr:colOff>1691640</xdr:colOff>
                    <xdr:row>239</xdr:row>
                    <xdr:rowOff>243840</xdr:rowOff>
                  </from>
                  <to>
                    <xdr:col>4</xdr:col>
                    <xdr:colOff>2491740</xdr:colOff>
                    <xdr:row>239</xdr:row>
                    <xdr:rowOff>548640</xdr:rowOff>
                  </to>
                </anchor>
              </controlPr>
            </control>
          </mc:Choice>
        </mc:AlternateContent>
        <mc:AlternateContent xmlns:mc="http://schemas.openxmlformats.org/markup-compatibility/2006">
          <mc:Choice Requires="x14">
            <control shapeId="4959" r:id="rId866" name="Check Box 863">
              <controlPr defaultSize="0" autoFill="0" autoLine="0" autoPict="0">
                <anchor moveWithCells="1">
                  <from>
                    <xdr:col>4</xdr:col>
                    <xdr:colOff>114300</xdr:colOff>
                    <xdr:row>240</xdr:row>
                    <xdr:rowOff>22860</xdr:rowOff>
                  </from>
                  <to>
                    <xdr:col>4</xdr:col>
                    <xdr:colOff>1348740</xdr:colOff>
                    <xdr:row>240</xdr:row>
                    <xdr:rowOff>312420</xdr:rowOff>
                  </to>
                </anchor>
              </controlPr>
            </control>
          </mc:Choice>
        </mc:AlternateContent>
        <mc:AlternateContent xmlns:mc="http://schemas.openxmlformats.org/markup-compatibility/2006">
          <mc:Choice Requires="x14">
            <control shapeId="4960" r:id="rId867" name="Check Box 864">
              <controlPr defaultSize="0" autoFill="0" autoLine="0" autoPict="0">
                <anchor moveWithCells="1">
                  <from>
                    <xdr:col>4</xdr:col>
                    <xdr:colOff>114300</xdr:colOff>
                    <xdr:row>240</xdr:row>
                    <xdr:rowOff>243840</xdr:rowOff>
                  </from>
                  <to>
                    <xdr:col>4</xdr:col>
                    <xdr:colOff>1432560</xdr:colOff>
                    <xdr:row>240</xdr:row>
                    <xdr:rowOff>548640</xdr:rowOff>
                  </to>
                </anchor>
              </controlPr>
            </control>
          </mc:Choice>
        </mc:AlternateContent>
        <mc:AlternateContent xmlns:mc="http://schemas.openxmlformats.org/markup-compatibility/2006">
          <mc:Choice Requires="x14">
            <control shapeId="4961" r:id="rId868" name="Check Box 865">
              <controlPr defaultSize="0" autoFill="0" autoLine="0" autoPict="0">
                <anchor moveWithCells="1">
                  <from>
                    <xdr:col>4</xdr:col>
                    <xdr:colOff>1706880</xdr:colOff>
                    <xdr:row>240</xdr:row>
                    <xdr:rowOff>30480</xdr:rowOff>
                  </from>
                  <to>
                    <xdr:col>4</xdr:col>
                    <xdr:colOff>2567940</xdr:colOff>
                    <xdr:row>240</xdr:row>
                    <xdr:rowOff>312420</xdr:rowOff>
                  </to>
                </anchor>
              </controlPr>
            </control>
          </mc:Choice>
        </mc:AlternateContent>
        <mc:AlternateContent xmlns:mc="http://schemas.openxmlformats.org/markup-compatibility/2006">
          <mc:Choice Requires="x14">
            <control shapeId="4962" r:id="rId869" name="Check Box 866">
              <controlPr defaultSize="0" autoFill="0" autoLine="0" autoPict="0">
                <anchor moveWithCells="1">
                  <from>
                    <xdr:col>4</xdr:col>
                    <xdr:colOff>1691640</xdr:colOff>
                    <xdr:row>240</xdr:row>
                    <xdr:rowOff>243840</xdr:rowOff>
                  </from>
                  <to>
                    <xdr:col>4</xdr:col>
                    <xdr:colOff>2491740</xdr:colOff>
                    <xdr:row>240</xdr:row>
                    <xdr:rowOff>548640</xdr:rowOff>
                  </to>
                </anchor>
              </controlPr>
            </control>
          </mc:Choice>
        </mc:AlternateContent>
        <mc:AlternateContent xmlns:mc="http://schemas.openxmlformats.org/markup-compatibility/2006">
          <mc:Choice Requires="x14">
            <control shapeId="4963" r:id="rId870" name="Check Box 867">
              <controlPr defaultSize="0" autoFill="0" autoLine="0" autoPict="0">
                <anchor moveWithCells="1">
                  <from>
                    <xdr:col>4</xdr:col>
                    <xdr:colOff>114300</xdr:colOff>
                    <xdr:row>241</xdr:row>
                    <xdr:rowOff>22860</xdr:rowOff>
                  </from>
                  <to>
                    <xdr:col>4</xdr:col>
                    <xdr:colOff>1348740</xdr:colOff>
                    <xdr:row>241</xdr:row>
                    <xdr:rowOff>312420</xdr:rowOff>
                  </to>
                </anchor>
              </controlPr>
            </control>
          </mc:Choice>
        </mc:AlternateContent>
        <mc:AlternateContent xmlns:mc="http://schemas.openxmlformats.org/markup-compatibility/2006">
          <mc:Choice Requires="x14">
            <control shapeId="4964" r:id="rId871" name="Check Box 868">
              <controlPr defaultSize="0" autoFill="0" autoLine="0" autoPict="0">
                <anchor moveWithCells="1">
                  <from>
                    <xdr:col>4</xdr:col>
                    <xdr:colOff>114300</xdr:colOff>
                    <xdr:row>241</xdr:row>
                    <xdr:rowOff>243840</xdr:rowOff>
                  </from>
                  <to>
                    <xdr:col>4</xdr:col>
                    <xdr:colOff>1432560</xdr:colOff>
                    <xdr:row>241</xdr:row>
                    <xdr:rowOff>548640</xdr:rowOff>
                  </to>
                </anchor>
              </controlPr>
            </control>
          </mc:Choice>
        </mc:AlternateContent>
        <mc:AlternateContent xmlns:mc="http://schemas.openxmlformats.org/markup-compatibility/2006">
          <mc:Choice Requires="x14">
            <control shapeId="4965" r:id="rId872" name="Check Box 869">
              <controlPr defaultSize="0" autoFill="0" autoLine="0" autoPict="0">
                <anchor moveWithCells="1">
                  <from>
                    <xdr:col>4</xdr:col>
                    <xdr:colOff>1706880</xdr:colOff>
                    <xdr:row>241</xdr:row>
                    <xdr:rowOff>30480</xdr:rowOff>
                  </from>
                  <to>
                    <xdr:col>4</xdr:col>
                    <xdr:colOff>2567940</xdr:colOff>
                    <xdr:row>241</xdr:row>
                    <xdr:rowOff>312420</xdr:rowOff>
                  </to>
                </anchor>
              </controlPr>
            </control>
          </mc:Choice>
        </mc:AlternateContent>
        <mc:AlternateContent xmlns:mc="http://schemas.openxmlformats.org/markup-compatibility/2006">
          <mc:Choice Requires="x14">
            <control shapeId="4966" r:id="rId873" name="Check Box 870">
              <controlPr defaultSize="0" autoFill="0" autoLine="0" autoPict="0">
                <anchor moveWithCells="1">
                  <from>
                    <xdr:col>4</xdr:col>
                    <xdr:colOff>1691640</xdr:colOff>
                    <xdr:row>241</xdr:row>
                    <xdr:rowOff>243840</xdr:rowOff>
                  </from>
                  <to>
                    <xdr:col>4</xdr:col>
                    <xdr:colOff>2491740</xdr:colOff>
                    <xdr:row>241</xdr:row>
                    <xdr:rowOff>548640</xdr:rowOff>
                  </to>
                </anchor>
              </controlPr>
            </control>
          </mc:Choice>
        </mc:AlternateContent>
        <mc:AlternateContent xmlns:mc="http://schemas.openxmlformats.org/markup-compatibility/2006">
          <mc:Choice Requires="x14">
            <control shapeId="4967" r:id="rId874" name="Check Box 871">
              <controlPr defaultSize="0" autoFill="0" autoLine="0" autoPict="0">
                <anchor moveWithCells="1">
                  <from>
                    <xdr:col>4</xdr:col>
                    <xdr:colOff>114300</xdr:colOff>
                    <xdr:row>242</xdr:row>
                    <xdr:rowOff>22860</xdr:rowOff>
                  </from>
                  <to>
                    <xdr:col>4</xdr:col>
                    <xdr:colOff>1348740</xdr:colOff>
                    <xdr:row>242</xdr:row>
                    <xdr:rowOff>312420</xdr:rowOff>
                  </to>
                </anchor>
              </controlPr>
            </control>
          </mc:Choice>
        </mc:AlternateContent>
        <mc:AlternateContent xmlns:mc="http://schemas.openxmlformats.org/markup-compatibility/2006">
          <mc:Choice Requires="x14">
            <control shapeId="4968" r:id="rId875" name="Check Box 872">
              <controlPr defaultSize="0" autoFill="0" autoLine="0" autoPict="0">
                <anchor moveWithCells="1">
                  <from>
                    <xdr:col>4</xdr:col>
                    <xdr:colOff>114300</xdr:colOff>
                    <xdr:row>242</xdr:row>
                    <xdr:rowOff>243840</xdr:rowOff>
                  </from>
                  <to>
                    <xdr:col>4</xdr:col>
                    <xdr:colOff>1432560</xdr:colOff>
                    <xdr:row>242</xdr:row>
                    <xdr:rowOff>548640</xdr:rowOff>
                  </to>
                </anchor>
              </controlPr>
            </control>
          </mc:Choice>
        </mc:AlternateContent>
        <mc:AlternateContent xmlns:mc="http://schemas.openxmlformats.org/markup-compatibility/2006">
          <mc:Choice Requires="x14">
            <control shapeId="4969" r:id="rId876" name="Check Box 873">
              <controlPr defaultSize="0" autoFill="0" autoLine="0" autoPict="0">
                <anchor moveWithCells="1">
                  <from>
                    <xdr:col>4</xdr:col>
                    <xdr:colOff>1706880</xdr:colOff>
                    <xdr:row>242</xdr:row>
                    <xdr:rowOff>30480</xdr:rowOff>
                  </from>
                  <to>
                    <xdr:col>4</xdr:col>
                    <xdr:colOff>2567940</xdr:colOff>
                    <xdr:row>242</xdr:row>
                    <xdr:rowOff>312420</xdr:rowOff>
                  </to>
                </anchor>
              </controlPr>
            </control>
          </mc:Choice>
        </mc:AlternateContent>
        <mc:AlternateContent xmlns:mc="http://schemas.openxmlformats.org/markup-compatibility/2006">
          <mc:Choice Requires="x14">
            <control shapeId="4970" r:id="rId877" name="Check Box 874">
              <controlPr defaultSize="0" autoFill="0" autoLine="0" autoPict="0">
                <anchor moveWithCells="1">
                  <from>
                    <xdr:col>4</xdr:col>
                    <xdr:colOff>1691640</xdr:colOff>
                    <xdr:row>242</xdr:row>
                    <xdr:rowOff>243840</xdr:rowOff>
                  </from>
                  <to>
                    <xdr:col>4</xdr:col>
                    <xdr:colOff>2491740</xdr:colOff>
                    <xdr:row>242</xdr:row>
                    <xdr:rowOff>548640</xdr:rowOff>
                  </to>
                </anchor>
              </controlPr>
            </control>
          </mc:Choice>
        </mc:AlternateContent>
        <mc:AlternateContent xmlns:mc="http://schemas.openxmlformats.org/markup-compatibility/2006">
          <mc:Choice Requires="x14">
            <control shapeId="4971" r:id="rId878" name="Check Box 875">
              <controlPr defaultSize="0" autoFill="0" autoLine="0" autoPict="0">
                <anchor moveWithCells="1">
                  <from>
                    <xdr:col>4</xdr:col>
                    <xdr:colOff>114300</xdr:colOff>
                    <xdr:row>243</xdr:row>
                    <xdr:rowOff>22860</xdr:rowOff>
                  </from>
                  <to>
                    <xdr:col>4</xdr:col>
                    <xdr:colOff>1348740</xdr:colOff>
                    <xdr:row>243</xdr:row>
                    <xdr:rowOff>312420</xdr:rowOff>
                  </to>
                </anchor>
              </controlPr>
            </control>
          </mc:Choice>
        </mc:AlternateContent>
        <mc:AlternateContent xmlns:mc="http://schemas.openxmlformats.org/markup-compatibility/2006">
          <mc:Choice Requires="x14">
            <control shapeId="4972" r:id="rId879" name="Check Box 876">
              <controlPr defaultSize="0" autoFill="0" autoLine="0" autoPict="0">
                <anchor moveWithCells="1">
                  <from>
                    <xdr:col>4</xdr:col>
                    <xdr:colOff>114300</xdr:colOff>
                    <xdr:row>243</xdr:row>
                    <xdr:rowOff>243840</xdr:rowOff>
                  </from>
                  <to>
                    <xdr:col>4</xdr:col>
                    <xdr:colOff>1432560</xdr:colOff>
                    <xdr:row>243</xdr:row>
                    <xdr:rowOff>548640</xdr:rowOff>
                  </to>
                </anchor>
              </controlPr>
            </control>
          </mc:Choice>
        </mc:AlternateContent>
        <mc:AlternateContent xmlns:mc="http://schemas.openxmlformats.org/markup-compatibility/2006">
          <mc:Choice Requires="x14">
            <control shapeId="4973" r:id="rId880" name="Check Box 877">
              <controlPr defaultSize="0" autoFill="0" autoLine="0" autoPict="0">
                <anchor moveWithCells="1">
                  <from>
                    <xdr:col>4</xdr:col>
                    <xdr:colOff>1706880</xdr:colOff>
                    <xdr:row>243</xdr:row>
                    <xdr:rowOff>30480</xdr:rowOff>
                  </from>
                  <to>
                    <xdr:col>4</xdr:col>
                    <xdr:colOff>2567940</xdr:colOff>
                    <xdr:row>243</xdr:row>
                    <xdr:rowOff>312420</xdr:rowOff>
                  </to>
                </anchor>
              </controlPr>
            </control>
          </mc:Choice>
        </mc:AlternateContent>
        <mc:AlternateContent xmlns:mc="http://schemas.openxmlformats.org/markup-compatibility/2006">
          <mc:Choice Requires="x14">
            <control shapeId="4974" r:id="rId881" name="Check Box 878">
              <controlPr defaultSize="0" autoFill="0" autoLine="0" autoPict="0">
                <anchor moveWithCells="1">
                  <from>
                    <xdr:col>4</xdr:col>
                    <xdr:colOff>1691640</xdr:colOff>
                    <xdr:row>243</xdr:row>
                    <xdr:rowOff>243840</xdr:rowOff>
                  </from>
                  <to>
                    <xdr:col>4</xdr:col>
                    <xdr:colOff>2491740</xdr:colOff>
                    <xdr:row>243</xdr:row>
                    <xdr:rowOff>548640</xdr:rowOff>
                  </to>
                </anchor>
              </controlPr>
            </control>
          </mc:Choice>
        </mc:AlternateContent>
        <mc:AlternateContent xmlns:mc="http://schemas.openxmlformats.org/markup-compatibility/2006">
          <mc:Choice Requires="x14">
            <control shapeId="4975" r:id="rId882" name="Check Box 879">
              <controlPr defaultSize="0" autoFill="0" autoLine="0" autoPict="0">
                <anchor moveWithCells="1">
                  <from>
                    <xdr:col>4</xdr:col>
                    <xdr:colOff>114300</xdr:colOff>
                    <xdr:row>244</xdr:row>
                    <xdr:rowOff>22860</xdr:rowOff>
                  </from>
                  <to>
                    <xdr:col>4</xdr:col>
                    <xdr:colOff>1348740</xdr:colOff>
                    <xdr:row>244</xdr:row>
                    <xdr:rowOff>312420</xdr:rowOff>
                  </to>
                </anchor>
              </controlPr>
            </control>
          </mc:Choice>
        </mc:AlternateContent>
        <mc:AlternateContent xmlns:mc="http://schemas.openxmlformats.org/markup-compatibility/2006">
          <mc:Choice Requires="x14">
            <control shapeId="4976" r:id="rId883" name="Check Box 880">
              <controlPr defaultSize="0" autoFill="0" autoLine="0" autoPict="0">
                <anchor moveWithCells="1">
                  <from>
                    <xdr:col>4</xdr:col>
                    <xdr:colOff>114300</xdr:colOff>
                    <xdr:row>244</xdr:row>
                    <xdr:rowOff>243840</xdr:rowOff>
                  </from>
                  <to>
                    <xdr:col>4</xdr:col>
                    <xdr:colOff>1432560</xdr:colOff>
                    <xdr:row>244</xdr:row>
                    <xdr:rowOff>548640</xdr:rowOff>
                  </to>
                </anchor>
              </controlPr>
            </control>
          </mc:Choice>
        </mc:AlternateContent>
        <mc:AlternateContent xmlns:mc="http://schemas.openxmlformats.org/markup-compatibility/2006">
          <mc:Choice Requires="x14">
            <control shapeId="4977" r:id="rId884" name="Check Box 881">
              <controlPr defaultSize="0" autoFill="0" autoLine="0" autoPict="0">
                <anchor moveWithCells="1">
                  <from>
                    <xdr:col>4</xdr:col>
                    <xdr:colOff>1706880</xdr:colOff>
                    <xdr:row>244</xdr:row>
                    <xdr:rowOff>30480</xdr:rowOff>
                  </from>
                  <to>
                    <xdr:col>4</xdr:col>
                    <xdr:colOff>2567940</xdr:colOff>
                    <xdr:row>244</xdr:row>
                    <xdr:rowOff>312420</xdr:rowOff>
                  </to>
                </anchor>
              </controlPr>
            </control>
          </mc:Choice>
        </mc:AlternateContent>
        <mc:AlternateContent xmlns:mc="http://schemas.openxmlformats.org/markup-compatibility/2006">
          <mc:Choice Requires="x14">
            <control shapeId="4978" r:id="rId885" name="Check Box 882">
              <controlPr defaultSize="0" autoFill="0" autoLine="0" autoPict="0">
                <anchor moveWithCells="1">
                  <from>
                    <xdr:col>4</xdr:col>
                    <xdr:colOff>1691640</xdr:colOff>
                    <xdr:row>244</xdr:row>
                    <xdr:rowOff>243840</xdr:rowOff>
                  </from>
                  <to>
                    <xdr:col>4</xdr:col>
                    <xdr:colOff>2491740</xdr:colOff>
                    <xdr:row>244</xdr:row>
                    <xdr:rowOff>548640</xdr:rowOff>
                  </to>
                </anchor>
              </controlPr>
            </control>
          </mc:Choice>
        </mc:AlternateContent>
        <mc:AlternateContent xmlns:mc="http://schemas.openxmlformats.org/markup-compatibility/2006">
          <mc:Choice Requires="x14">
            <control shapeId="4979" r:id="rId886" name="Check Box 883">
              <controlPr defaultSize="0" autoFill="0" autoLine="0" autoPict="0">
                <anchor moveWithCells="1">
                  <from>
                    <xdr:col>4</xdr:col>
                    <xdr:colOff>114300</xdr:colOff>
                    <xdr:row>245</xdr:row>
                    <xdr:rowOff>22860</xdr:rowOff>
                  </from>
                  <to>
                    <xdr:col>4</xdr:col>
                    <xdr:colOff>1348740</xdr:colOff>
                    <xdr:row>245</xdr:row>
                    <xdr:rowOff>312420</xdr:rowOff>
                  </to>
                </anchor>
              </controlPr>
            </control>
          </mc:Choice>
        </mc:AlternateContent>
        <mc:AlternateContent xmlns:mc="http://schemas.openxmlformats.org/markup-compatibility/2006">
          <mc:Choice Requires="x14">
            <control shapeId="4980" r:id="rId887" name="Check Box 884">
              <controlPr defaultSize="0" autoFill="0" autoLine="0" autoPict="0">
                <anchor moveWithCells="1">
                  <from>
                    <xdr:col>4</xdr:col>
                    <xdr:colOff>114300</xdr:colOff>
                    <xdr:row>245</xdr:row>
                    <xdr:rowOff>243840</xdr:rowOff>
                  </from>
                  <to>
                    <xdr:col>4</xdr:col>
                    <xdr:colOff>1432560</xdr:colOff>
                    <xdr:row>245</xdr:row>
                    <xdr:rowOff>548640</xdr:rowOff>
                  </to>
                </anchor>
              </controlPr>
            </control>
          </mc:Choice>
        </mc:AlternateContent>
        <mc:AlternateContent xmlns:mc="http://schemas.openxmlformats.org/markup-compatibility/2006">
          <mc:Choice Requires="x14">
            <control shapeId="4981" r:id="rId888" name="Check Box 885">
              <controlPr defaultSize="0" autoFill="0" autoLine="0" autoPict="0">
                <anchor moveWithCells="1">
                  <from>
                    <xdr:col>4</xdr:col>
                    <xdr:colOff>1706880</xdr:colOff>
                    <xdr:row>245</xdr:row>
                    <xdr:rowOff>30480</xdr:rowOff>
                  </from>
                  <to>
                    <xdr:col>4</xdr:col>
                    <xdr:colOff>2567940</xdr:colOff>
                    <xdr:row>245</xdr:row>
                    <xdr:rowOff>312420</xdr:rowOff>
                  </to>
                </anchor>
              </controlPr>
            </control>
          </mc:Choice>
        </mc:AlternateContent>
        <mc:AlternateContent xmlns:mc="http://schemas.openxmlformats.org/markup-compatibility/2006">
          <mc:Choice Requires="x14">
            <control shapeId="4982" r:id="rId889" name="Check Box 886">
              <controlPr defaultSize="0" autoFill="0" autoLine="0" autoPict="0">
                <anchor moveWithCells="1">
                  <from>
                    <xdr:col>4</xdr:col>
                    <xdr:colOff>1691640</xdr:colOff>
                    <xdr:row>245</xdr:row>
                    <xdr:rowOff>243840</xdr:rowOff>
                  </from>
                  <to>
                    <xdr:col>4</xdr:col>
                    <xdr:colOff>2491740</xdr:colOff>
                    <xdr:row>245</xdr:row>
                    <xdr:rowOff>548640</xdr:rowOff>
                  </to>
                </anchor>
              </controlPr>
            </control>
          </mc:Choice>
        </mc:AlternateContent>
        <mc:AlternateContent xmlns:mc="http://schemas.openxmlformats.org/markup-compatibility/2006">
          <mc:Choice Requires="x14">
            <control shapeId="4983" r:id="rId890" name="Check Box 887">
              <controlPr defaultSize="0" autoFill="0" autoLine="0" autoPict="0">
                <anchor moveWithCells="1">
                  <from>
                    <xdr:col>4</xdr:col>
                    <xdr:colOff>114300</xdr:colOff>
                    <xdr:row>246</xdr:row>
                    <xdr:rowOff>22860</xdr:rowOff>
                  </from>
                  <to>
                    <xdr:col>4</xdr:col>
                    <xdr:colOff>1348740</xdr:colOff>
                    <xdr:row>246</xdr:row>
                    <xdr:rowOff>312420</xdr:rowOff>
                  </to>
                </anchor>
              </controlPr>
            </control>
          </mc:Choice>
        </mc:AlternateContent>
        <mc:AlternateContent xmlns:mc="http://schemas.openxmlformats.org/markup-compatibility/2006">
          <mc:Choice Requires="x14">
            <control shapeId="4984" r:id="rId891" name="Check Box 888">
              <controlPr defaultSize="0" autoFill="0" autoLine="0" autoPict="0">
                <anchor moveWithCells="1">
                  <from>
                    <xdr:col>4</xdr:col>
                    <xdr:colOff>114300</xdr:colOff>
                    <xdr:row>246</xdr:row>
                    <xdr:rowOff>243840</xdr:rowOff>
                  </from>
                  <to>
                    <xdr:col>4</xdr:col>
                    <xdr:colOff>1432560</xdr:colOff>
                    <xdr:row>246</xdr:row>
                    <xdr:rowOff>548640</xdr:rowOff>
                  </to>
                </anchor>
              </controlPr>
            </control>
          </mc:Choice>
        </mc:AlternateContent>
        <mc:AlternateContent xmlns:mc="http://schemas.openxmlformats.org/markup-compatibility/2006">
          <mc:Choice Requires="x14">
            <control shapeId="4985" r:id="rId892" name="Check Box 889">
              <controlPr defaultSize="0" autoFill="0" autoLine="0" autoPict="0">
                <anchor moveWithCells="1">
                  <from>
                    <xdr:col>4</xdr:col>
                    <xdr:colOff>1706880</xdr:colOff>
                    <xdr:row>246</xdr:row>
                    <xdr:rowOff>30480</xdr:rowOff>
                  </from>
                  <to>
                    <xdr:col>4</xdr:col>
                    <xdr:colOff>2567940</xdr:colOff>
                    <xdr:row>246</xdr:row>
                    <xdr:rowOff>312420</xdr:rowOff>
                  </to>
                </anchor>
              </controlPr>
            </control>
          </mc:Choice>
        </mc:AlternateContent>
        <mc:AlternateContent xmlns:mc="http://schemas.openxmlformats.org/markup-compatibility/2006">
          <mc:Choice Requires="x14">
            <control shapeId="4986" r:id="rId893" name="Check Box 890">
              <controlPr defaultSize="0" autoFill="0" autoLine="0" autoPict="0">
                <anchor moveWithCells="1">
                  <from>
                    <xdr:col>4</xdr:col>
                    <xdr:colOff>1691640</xdr:colOff>
                    <xdr:row>246</xdr:row>
                    <xdr:rowOff>243840</xdr:rowOff>
                  </from>
                  <to>
                    <xdr:col>4</xdr:col>
                    <xdr:colOff>2491740</xdr:colOff>
                    <xdr:row>246</xdr:row>
                    <xdr:rowOff>548640</xdr:rowOff>
                  </to>
                </anchor>
              </controlPr>
            </control>
          </mc:Choice>
        </mc:AlternateContent>
        <mc:AlternateContent xmlns:mc="http://schemas.openxmlformats.org/markup-compatibility/2006">
          <mc:Choice Requires="x14">
            <control shapeId="4987" r:id="rId894" name="Check Box 891">
              <controlPr defaultSize="0" autoFill="0" autoLine="0" autoPict="0">
                <anchor moveWithCells="1">
                  <from>
                    <xdr:col>4</xdr:col>
                    <xdr:colOff>114300</xdr:colOff>
                    <xdr:row>247</xdr:row>
                    <xdr:rowOff>22860</xdr:rowOff>
                  </from>
                  <to>
                    <xdr:col>4</xdr:col>
                    <xdr:colOff>1348740</xdr:colOff>
                    <xdr:row>247</xdr:row>
                    <xdr:rowOff>312420</xdr:rowOff>
                  </to>
                </anchor>
              </controlPr>
            </control>
          </mc:Choice>
        </mc:AlternateContent>
        <mc:AlternateContent xmlns:mc="http://schemas.openxmlformats.org/markup-compatibility/2006">
          <mc:Choice Requires="x14">
            <control shapeId="4988" r:id="rId895" name="Check Box 892">
              <controlPr defaultSize="0" autoFill="0" autoLine="0" autoPict="0">
                <anchor moveWithCells="1">
                  <from>
                    <xdr:col>4</xdr:col>
                    <xdr:colOff>114300</xdr:colOff>
                    <xdr:row>247</xdr:row>
                    <xdr:rowOff>243840</xdr:rowOff>
                  </from>
                  <to>
                    <xdr:col>4</xdr:col>
                    <xdr:colOff>1432560</xdr:colOff>
                    <xdr:row>247</xdr:row>
                    <xdr:rowOff>548640</xdr:rowOff>
                  </to>
                </anchor>
              </controlPr>
            </control>
          </mc:Choice>
        </mc:AlternateContent>
        <mc:AlternateContent xmlns:mc="http://schemas.openxmlformats.org/markup-compatibility/2006">
          <mc:Choice Requires="x14">
            <control shapeId="4989" r:id="rId896" name="Check Box 893">
              <controlPr defaultSize="0" autoFill="0" autoLine="0" autoPict="0">
                <anchor moveWithCells="1">
                  <from>
                    <xdr:col>4</xdr:col>
                    <xdr:colOff>1706880</xdr:colOff>
                    <xdr:row>247</xdr:row>
                    <xdr:rowOff>30480</xdr:rowOff>
                  </from>
                  <to>
                    <xdr:col>4</xdr:col>
                    <xdr:colOff>2567940</xdr:colOff>
                    <xdr:row>247</xdr:row>
                    <xdr:rowOff>312420</xdr:rowOff>
                  </to>
                </anchor>
              </controlPr>
            </control>
          </mc:Choice>
        </mc:AlternateContent>
        <mc:AlternateContent xmlns:mc="http://schemas.openxmlformats.org/markup-compatibility/2006">
          <mc:Choice Requires="x14">
            <control shapeId="4990" r:id="rId897" name="Check Box 894">
              <controlPr defaultSize="0" autoFill="0" autoLine="0" autoPict="0">
                <anchor moveWithCells="1">
                  <from>
                    <xdr:col>4</xdr:col>
                    <xdr:colOff>1691640</xdr:colOff>
                    <xdr:row>247</xdr:row>
                    <xdr:rowOff>243840</xdr:rowOff>
                  </from>
                  <to>
                    <xdr:col>4</xdr:col>
                    <xdr:colOff>2491740</xdr:colOff>
                    <xdr:row>247</xdr:row>
                    <xdr:rowOff>548640</xdr:rowOff>
                  </to>
                </anchor>
              </controlPr>
            </control>
          </mc:Choice>
        </mc:AlternateContent>
        <mc:AlternateContent xmlns:mc="http://schemas.openxmlformats.org/markup-compatibility/2006">
          <mc:Choice Requires="x14">
            <control shapeId="4991" r:id="rId898" name="Check Box 895">
              <controlPr defaultSize="0" autoFill="0" autoLine="0" autoPict="0">
                <anchor moveWithCells="1">
                  <from>
                    <xdr:col>4</xdr:col>
                    <xdr:colOff>114300</xdr:colOff>
                    <xdr:row>248</xdr:row>
                    <xdr:rowOff>22860</xdr:rowOff>
                  </from>
                  <to>
                    <xdr:col>4</xdr:col>
                    <xdr:colOff>1348740</xdr:colOff>
                    <xdr:row>248</xdr:row>
                    <xdr:rowOff>312420</xdr:rowOff>
                  </to>
                </anchor>
              </controlPr>
            </control>
          </mc:Choice>
        </mc:AlternateContent>
        <mc:AlternateContent xmlns:mc="http://schemas.openxmlformats.org/markup-compatibility/2006">
          <mc:Choice Requires="x14">
            <control shapeId="4992" r:id="rId899" name="Check Box 896">
              <controlPr defaultSize="0" autoFill="0" autoLine="0" autoPict="0">
                <anchor moveWithCells="1">
                  <from>
                    <xdr:col>4</xdr:col>
                    <xdr:colOff>114300</xdr:colOff>
                    <xdr:row>248</xdr:row>
                    <xdr:rowOff>243840</xdr:rowOff>
                  </from>
                  <to>
                    <xdr:col>4</xdr:col>
                    <xdr:colOff>1432560</xdr:colOff>
                    <xdr:row>248</xdr:row>
                    <xdr:rowOff>548640</xdr:rowOff>
                  </to>
                </anchor>
              </controlPr>
            </control>
          </mc:Choice>
        </mc:AlternateContent>
        <mc:AlternateContent xmlns:mc="http://schemas.openxmlformats.org/markup-compatibility/2006">
          <mc:Choice Requires="x14">
            <control shapeId="4993" r:id="rId900" name="Check Box 897">
              <controlPr defaultSize="0" autoFill="0" autoLine="0" autoPict="0">
                <anchor moveWithCells="1">
                  <from>
                    <xdr:col>4</xdr:col>
                    <xdr:colOff>1706880</xdr:colOff>
                    <xdr:row>248</xdr:row>
                    <xdr:rowOff>30480</xdr:rowOff>
                  </from>
                  <to>
                    <xdr:col>4</xdr:col>
                    <xdr:colOff>2567940</xdr:colOff>
                    <xdr:row>248</xdr:row>
                    <xdr:rowOff>312420</xdr:rowOff>
                  </to>
                </anchor>
              </controlPr>
            </control>
          </mc:Choice>
        </mc:AlternateContent>
        <mc:AlternateContent xmlns:mc="http://schemas.openxmlformats.org/markup-compatibility/2006">
          <mc:Choice Requires="x14">
            <control shapeId="4994" r:id="rId901" name="Check Box 898">
              <controlPr defaultSize="0" autoFill="0" autoLine="0" autoPict="0">
                <anchor moveWithCells="1">
                  <from>
                    <xdr:col>4</xdr:col>
                    <xdr:colOff>1691640</xdr:colOff>
                    <xdr:row>248</xdr:row>
                    <xdr:rowOff>243840</xdr:rowOff>
                  </from>
                  <to>
                    <xdr:col>4</xdr:col>
                    <xdr:colOff>2491740</xdr:colOff>
                    <xdr:row>248</xdr:row>
                    <xdr:rowOff>548640</xdr:rowOff>
                  </to>
                </anchor>
              </controlPr>
            </control>
          </mc:Choice>
        </mc:AlternateContent>
        <mc:AlternateContent xmlns:mc="http://schemas.openxmlformats.org/markup-compatibility/2006">
          <mc:Choice Requires="x14">
            <control shapeId="4995" r:id="rId902" name="Check Box 899">
              <controlPr defaultSize="0" autoFill="0" autoLine="0" autoPict="0">
                <anchor moveWithCells="1">
                  <from>
                    <xdr:col>4</xdr:col>
                    <xdr:colOff>114300</xdr:colOff>
                    <xdr:row>249</xdr:row>
                    <xdr:rowOff>22860</xdr:rowOff>
                  </from>
                  <to>
                    <xdr:col>4</xdr:col>
                    <xdr:colOff>1348740</xdr:colOff>
                    <xdr:row>249</xdr:row>
                    <xdr:rowOff>312420</xdr:rowOff>
                  </to>
                </anchor>
              </controlPr>
            </control>
          </mc:Choice>
        </mc:AlternateContent>
        <mc:AlternateContent xmlns:mc="http://schemas.openxmlformats.org/markup-compatibility/2006">
          <mc:Choice Requires="x14">
            <control shapeId="4996" r:id="rId903" name="Check Box 900">
              <controlPr defaultSize="0" autoFill="0" autoLine="0" autoPict="0">
                <anchor moveWithCells="1">
                  <from>
                    <xdr:col>4</xdr:col>
                    <xdr:colOff>114300</xdr:colOff>
                    <xdr:row>249</xdr:row>
                    <xdr:rowOff>243840</xdr:rowOff>
                  </from>
                  <to>
                    <xdr:col>4</xdr:col>
                    <xdr:colOff>1432560</xdr:colOff>
                    <xdr:row>249</xdr:row>
                    <xdr:rowOff>548640</xdr:rowOff>
                  </to>
                </anchor>
              </controlPr>
            </control>
          </mc:Choice>
        </mc:AlternateContent>
        <mc:AlternateContent xmlns:mc="http://schemas.openxmlformats.org/markup-compatibility/2006">
          <mc:Choice Requires="x14">
            <control shapeId="4997" r:id="rId904" name="Check Box 901">
              <controlPr defaultSize="0" autoFill="0" autoLine="0" autoPict="0">
                <anchor moveWithCells="1">
                  <from>
                    <xdr:col>4</xdr:col>
                    <xdr:colOff>1706880</xdr:colOff>
                    <xdr:row>249</xdr:row>
                    <xdr:rowOff>30480</xdr:rowOff>
                  </from>
                  <to>
                    <xdr:col>4</xdr:col>
                    <xdr:colOff>2567940</xdr:colOff>
                    <xdr:row>249</xdr:row>
                    <xdr:rowOff>312420</xdr:rowOff>
                  </to>
                </anchor>
              </controlPr>
            </control>
          </mc:Choice>
        </mc:AlternateContent>
        <mc:AlternateContent xmlns:mc="http://schemas.openxmlformats.org/markup-compatibility/2006">
          <mc:Choice Requires="x14">
            <control shapeId="4998" r:id="rId905" name="Check Box 902">
              <controlPr defaultSize="0" autoFill="0" autoLine="0" autoPict="0">
                <anchor moveWithCells="1">
                  <from>
                    <xdr:col>4</xdr:col>
                    <xdr:colOff>1691640</xdr:colOff>
                    <xdr:row>249</xdr:row>
                    <xdr:rowOff>243840</xdr:rowOff>
                  </from>
                  <to>
                    <xdr:col>4</xdr:col>
                    <xdr:colOff>2491740</xdr:colOff>
                    <xdr:row>249</xdr:row>
                    <xdr:rowOff>548640</xdr:rowOff>
                  </to>
                </anchor>
              </controlPr>
            </control>
          </mc:Choice>
        </mc:AlternateContent>
        <mc:AlternateContent xmlns:mc="http://schemas.openxmlformats.org/markup-compatibility/2006">
          <mc:Choice Requires="x14">
            <control shapeId="6099" r:id="rId906" name="Check Box 2003">
              <controlPr defaultSize="0" autoFill="0" autoLine="0" autoPict="0">
                <anchor moveWithCells="1" sizeWithCells="1">
                  <from>
                    <xdr:col>21</xdr:col>
                    <xdr:colOff>30480</xdr:colOff>
                    <xdr:row>11</xdr:row>
                    <xdr:rowOff>38100</xdr:rowOff>
                  </from>
                  <to>
                    <xdr:col>21</xdr:col>
                    <xdr:colOff>1409700</xdr:colOff>
                    <xdr:row>12</xdr:row>
                    <xdr:rowOff>175260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78AFFEE4-82B7-4969-9962-AD2A92CBB3B7}">
          <x14:formula1>
            <xm:f>Feuil3!$E$14:$E$19</xm:f>
          </x14:formula1>
          <xm:sqref>D26:D250</xm:sqref>
        </x14:dataValidation>
        <x14:dataValidation type="list" allowBlank="1" showInputMessage="1" showErrorMessage="1" xr:uid="{71CD6AE9-6D67-4485-BF01-4E07D44A21A7}">
          <x14:formula1>
            <xm:f>Feuil3!$E$22:$E$27</xm:f>
          </x14:formula1>
          <xm:sqref>F26:F250</xm:sqref>
        </x14:dataValidation>
        <x14:dataValidation type="list" allowBlank="1" showInputMessage="1" showErrorMessage="1" xr:uid="{6D690CD4-D23E-4763-AD99-7EAB42DBBF6F}">
          <x14:formula1>
            <xm:f>Feuil3!$E$30:$E$34</xm:f>
          </x14:formula1>
          <xm:sqref>G26:G250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9A7C-E66C-4F11-9085-07CBDF254774}">
  <sheetPr>
    <tabColor theme="9" tint="-0.249977111117893"/>
    <pageSetUpPr fitToPage="1"/>
  </sheetPr>
  <dimension ref="B1:J1001"/>
  <sheetViews>
    <sheetView showGridLines="0" workbookViewId="0">
      <selection activeCell="C8" sqref="C8:D8"/>
    </sheetView>
  </sheetViews>
  <sheetFormatPr baseColWidth="10" defaultColWidth="11.44140625" defaultRowHeight="13.2" x14ac:dyDescent="0.25"/>
  <cols>
    <col min="1" max="1" width="10.77734375" style="58" customWidth="1"/>
    <col min="2" max="3" width="37.77734375" style="58" customWidth="1"/>
    <col min="4" max="4" width="23.44140625" style="189" customWidth="1"/>
    <col min="5" max="5" width="37.77734375" style="58" customWidth="1"/>
    <col min="6" max="6" width="8.77734375" style="58" customWidth="1"/>
    <col min="7" max="7" width="10.77734375" style="58" customWidth="1"/>
    <col min="8" max="8" width="14.77734375" style="58" customWidth="1"/>
    <col min="9" max="9" width="14.21875" style="58" customWidth="1"/>
    <col min="10" max="16384" width="11.44140625" style="58"/>
  </cols>
  <sheetData>
    <row r="1" spans="2:10" ht="12.6" customHeight="1" x14ac:dyDescent="0.25">
      <c r="D1" s="58"/>
    </row>
    <row r="2" spans="2:10" ht="16.95" customHeight="1" x14ac:dyDescent="0.25">
      <c r="D2" s="58"/>
    </row>
    <row r="3" spans="2:10" x14ac:dyDescent="0.25">
      <c r="C3" s="60"/>
      <c r="D3" s="60"/>
    </row>
    <row r="4" spans="2:10" x14ac:dyDescent="0.25">
      <c r="D4" s="58"/>
    </row>
    <row r="5" spans="2:10" ht="4.95" customHeight="1" x14ac:dyDescent="0.25">
      <c r="D5" s="58"/>
    </row>
    <row r="6" spans="2:10" ht="20.100000000000001" customHeight="1" x14ac:dyDescent="0.25">
      <c r="D6" s="58"/>
    </row>
    <row r="7" spans="2:10" ht="20.100000000000001" customHeight="1" thickBot="1" x14ac:dyDescent="0.3">
      <c r="D7" s="58"/>
    </row>
    <row r="8" spans="2:10" ht="20.100000000000001" customHeight="1" x14ac:dyDescent="0.25">
      <c r="B8" s="171" t="s">
        <v>107</v>
      </c>
      <c r="C8" s="373" t="str">
        <f>IF('1-Plan formation FNE à remplir '!D13="","",'1-Plan formation FNE à remplir '!D13)</f>
        <v/>
      </c>
      <c r="D8" s="373"/>
      <c r="E8" s="172"/>
    </row>
    <row r="9" spans="2:10" ht="48" customHeight="1" thickBot="1" x14ac:dyDescent="0.3">
      <c r="B9" s="368" t="s">
        <v>164</v>
      </c>
      <c r="C9" s="369"/>
      <c r="D9" s="369"/>
      <c r="E9" s="370"/>
      <c r="F9" s="109"/>
    </row>
    <row r="10" spans="2:10" ht="18.600000000000001" customHeight="1" x14ac:dyDescent="0.25">
      <c r="B10" s="109"/>
      <c r="C10" s="109"/>
      <c r="D10" s="109"/>
      <c r="E10" s="109"/>
      <c r="F10" s="109"/>
      <c r="G10" s="173" t="s">
        <v>108</v>
      </c>
      <c r="H10" s="174">
        <f>SUM(H13:H1001)</f>
        <v>0</v>
      </c>
      <c r="I10" s="174">
        <f>SUM(I13:I1001)</f>
        <v>0</v>
      </c>
      <c r="J10" s="174">
        <f>H10+I10</f>
        <v>0</v>
      </c>
    </row>
    <row r="11" spans="2:10" ht="20.100000000000001" customHeight="1" thickBot="1" x14ac:dyDescent="0.3">
      <c r="B11" s="175">
        <f>COUNTA(B13:B57)</f>
        <v>0</v>
      </c>
      <c r="C11" s="176" t="s">
        <v>106</v>
      </c>
      <c r="D11" s="176"/>
      <c r="H11" s="371" t="s">
        <v>109</v>
      </c>
      <c r="I11" s="372"/>
    </row>
    <row r="12" spans="2:10" ht="115.2" customHeight="1" thickBot="1" x14ac:dyDescent="0.3">
      <c r="B12" s="177" t="s">
        <v>110</v>
      </c>
      <c r="C12" s="177" t="s">
        <v>111</v>
      </c>
      <c r="D12" s="177" t="s">
        <v>112</v>
      </c>
      <c r="E12" s="177" t="s">
        <v>113</v>
      </c>
      <c r="F12" s="178"/>
      <c r="H12" s="179" t="s">
        <v>114</v>
      </c>
      <c r="I12" s="180" t="s">
        <v>115</v>
      </c>
    </row>
    <row r="13" spans="2:10" ht="20.100000000000001" customHeight="1" x14ac:dyDescent="0.25">
      <c r="B13" s="277"/>
      <c r="C13" s="277"/>
      <c r="D13" s="278"/>
      <c r="E13" s="278"/>
      <c r="F13" s="181"/>
      <c r="H13" s="182">
        <f>COUNTIF(D13,"en activité partielle")</f>
        <v>0</v>
      </c>
      <c r="I13" s="183">
        <f>COUNTIF(D13,"hors activité partielle")</f>
        <v>0</v>
      </c>
    </row>
    <row r="14" spans="2:10" ht="20.100000000000001" customHeight="1" x14ac:dyDescent="0.25">
      <c r="B14" s="279"/>
      <c r="C14" s="279"/>
      <c r="D14" s="280"/>
      <c r="E14" s="280"/>
      <c r="F14" s="184"/>
      <c r="H14" s="185">
        <f t="shared" ref="H14:H77" si="0">COUNTIF(D14,"en activité partielle")</f>
        <v>0</v>
      </c>
      <c r="I14" s="186">
        <f t="shared" ref="I14:I77" si="1">COUNTIF(D14,"hors activité partielle")</f>
        <v>0</v>
      </c>
    </row>
    <row r="15" spans="2:10" ht="20.100000000000001" customHeight="1" x14ac:dyDescent="0.25">
      <c r="B15" s="279"/>
      <c r="C15" s="279"/>
      <c r="D15" s="280"/>
      <c r="E15" s="280"/>
      <c r="F15" s="184"/>
      <c r="H15" s="185">
        <f t="shared" si="0"/>
        <v>0</v>
      </c>
      <c r="I15" s="186">
        <f t="shared" si="1"/>
        <v>0</v>
      </c>
    </row>
    <row r="16" spans="2:10" ht="20.100000000000001" customHeight="1" x14ac:dyDescent="0.25">
      <c r="B16" s="279"/>
      <c r="C16" s="279"/>
      <c r="D16" s="280"/>
      <c r="E16" s="280"/>
      <c r="F16" s="184"/>
      <c r="H16" s="185">
        <f t="shared" si="0"/>
        <v>0</v>
      </c>
      <c r="I16" s="186">
        <f t="shared" si="1"/>
        <v>0</v>
      </c>
    </row>
    <row r="17" spans="2:9" ht="20.100000000000001" customHeight="1" x14ac:dyDescent="0.25">
      <c r="B17" s="279"/>
      <c r="C17" s="279"/>
      <c r="D17" s="280"/>
      <c r="E17" s="280"/>
      <c r="F17" s="184"/>
      <c r="H17" s="185">
        <f t="shared" si="0"/>
        <v>0</v>
      </c>
      <c r="I17" s="186">
        <f t="shared" si="1"/>
        <v>0</v>
      </c>
    </row>
    <row r="18" spans="2:9" ht="20.100000000000001" customHeight="1" x14ac:dyDescent="0.25">
      <c r="B18" s="279"/>
      <c r="C18" s="279"/>
      <c r="D18" s="280"/>
      <c r="E18" s="280"/>
      <c r="F18" s="184"/>
      <c r="H18" s="185">
        <f t="shared" si="0"/>
        <v>0</v>
      </c>
      <c r="I18" s="186">
        <f t="shared" si="1"/>
        <v>0</v>
      </c>
    </row>
    <row r="19" spans="2:9" ht="20.100000000000001" customHeight="1" x14ac:dyDescent="0.25">
      <c r="B19" s="279"/>
      <c r="C19" s="279"/>
      <c r="D19" s="280"/>
      <c r="E19" s="280"/>
      <c r="F19" s="184"/>
      <c r="H19" s="185">
        <f t="shared" si="0"/>
        <v>0</v>
      </c>
      <c r="I19" s="186">
        <f t="shared" si="1"/>
        <v>0</v>
      </c>
    </row>
    <row r="20" spans="2:9" ht="20.100000000000001" customHeight="1" x14ac:dyDescent="0.25">
      <c r="B20" s="279"/>
      <c r="C20" s="279"/>
      <c r="D20" s="280"/>
      <c r="E20" s="280"/>
      <c r="F20" s="184"/>
      <c r="H20" s="185">
        <f t="shared" si="0"/>
        <v>0</v>
      </c>
      <c r="I20" s="186">
        <f t="shared" si="1"/>
        <v>0</v>
      </c>
    </row>
    <row r="21" spans="2:9" ht="20.100000000000001" customHeight="1" x14ac:dyDescent="0.25">
      <c r="B21" s="279"/>
      <c r="C21" s="279"/>
      <c r="D21" s="280"/>
      <c r="E21" s="280"/>
      <c r="F21" s="184"/>
      <c r="H21" s="185">
        <f t="shared" si="0"/>
        <v>0</v>
      </c>
      <c r="I21" s="186">
        <f t="shared" si="1"/>
        <v>0</v>
      </c>
    </row>
    <row r="22" spans="2:9" ht="20.100000000000001" customHeight="1" x14ac:dyDescent="0.25">
      <c r="B22" s="279"/>
      <c r="C22" s="279"/>
      <c r="D22" s="280"/>
      <c r="E22" s="280"/>
      <c r="F22" s="184"/>
      <c r="H22" s="185">
        <f t="shared" si="0"/>
        <v>0</v>
      </c>
      <c r="I22" s="186">
        <f t="shared" si="1"/>
        <v>0</v>
      </c>
    </row>
    <row r="23" spans="2:9" ht="20.100000000000001" customHeight="1" x14ac:dyDescent="0.25">
      <c r="B23" s="279"/>
      <c r="C23" s="279"/>
      <c r="D23" s="280"/>
      <c r="E23" s="280"/>
      <c r="F23" s="184"/>
      <c r="H23" s="185">
        <f t="shared" si="0"/>
        <v>0</v>
      </c>
      <c r="I23" s="186">
        <f t="shared" si="1"/>
        <v>0</v>
      </c>
    </row>
    <row r="24" spans="2:9" ht="20.100000000000001" customHeight="1" x14ac:dyDescent="0.25">
      <c r="B24" s="279"/>
      <c r="C24" s="279"/>
      <c r="D24" s="280"/>
      <c r="E24" s="280"/>
      <c r="F24" s="184"/>
      <c r="H24" s="185">
        <f t="shared" si="0"/>
        <v>0</v>
      </c>
      <c r="I24" s="186">
        <f t="shared" si="1"/>
        <v>0</v>
      </c>
    </row>
    <row r="25" spans="2:9" ht="20.100000000000001" customHeight="1" x14ac:dyDescent="0.25">
      <c r="B25" s="279"/>
      <c r="C25" s="279"/>
      <c r="D25" s="280"/>
      <c r="E25" s="280"/>
      <c r="F25" s="184"/>
      <c r="H25" s="185">
        <f t="shared" si="0"/>
        <v>0</v>
      </c>
      <c r="I25" s="186">
        <f t="shared" si="1"/>
        <v>0</v>
      </c>
    </row>
    <row r="26" spans="2:9" ht="20.100000000000001" customHeight="1" x14ac:dyDescent="0.25">
      <c r="B26" s="279"/>
      <c r="C26" s="279"/>
      <c r="D26" s="280"/>
      <c r="E26" s="280"/>
      <c r="F26" s="184"/>
      <c r="H26" s="185">
        <f t="shared" si="0"/>
        <v>0</v>
      </c>
      <c r="I26" s="186">
        <f t="shared" si="1"/>
        <v>0</v>
      </c>
    </row>
    <row r="27" spans="2:9" ht="20.100000000000001" customHeight="1" x14ac:dyDescent="0.25">
      <c r="B27" s="279"/>
      <c r="C27" s="279"/>
      <c r="D27" s="280"/>
      <c r="E27" s="280"/>
      <c r="F27" s="184"/>
      <c r="H27" s="185">
        <f t="shared" si="0"/>
        <v>0</v>
      </c>
      <c r="I27" s="186">
        <f t="shared" si="1"/>
        <v>0</v>
      </c>
    </row>
    <row r="28" spans="2:9" ht="20.100000000000001" customHeight="1" x14ac:dyDescent="0.25">
      <c r="B28" s="279"/>
      <c r="C28" s="279"/>
      <c r="D28" s="280"/>
      <c r="E28" s="280"/>
      <c r="F28" s="184"/>
      <c r="H28" s="185">
        <f t="shared" si="0"/>
        <v>0</v>
      </c>
      <c r="I28" s="186">
        <f t="shared" si="1"/>
        <v>0</v>
      </c>
    </row>
    <row r="29" spans="2:9" ht="20.100000000000001" customHeight="1" x14ac:dyDescent="0.25">
      <c r="B29" s="279"/>
      <c r="C29" s="279"/>
      <c r="D29" s="280"/>
      <c r="E29" s="280"/>
      <c r="F29" s="184"/>
      <c r="H29" s="185">
        <f t="shared" si="0"/>
        <v>0</v>
      </c>
      <c r="I29" s="186">
        <f t="shared" si="1"/>
        <v>0</v>
      </c>
    </row>
    <row r="30" spans="2:9" ht="20.100000000000001" customHeight="1" x14ac:dyDescent="0.25">
      <c r="B30" s="279"/>
      <c r="C30" s="279"/>
      <c r="D30" s="280"/>
      <c r="E30" s="280"/>
      <c r="F30" s="184"/>
      <c r="H30" s="185">
        <f t="shared" si="0"/>
        <v>0</v>
      </c>
      <c r="I30" s="186">
        <f t="shared" si="1"/>
        <v>0</v>
      </c>
    </row>
    <row r="31" spans="2:9" ht="20.100000000000001" customHeight="1" x14ac:dyDescent="0.25">
      <c r="B31" s="279"/>
      <c r="C31" s="279"/>
      <c r="D31" s="280"/>
      <c r="E31" s="280"/>
      <c r="F31" s="184"/>
      <c r="H31" s="185">
        <f t="shared" si="0"/>
        <v>0</v>
      </c>
      <c r="I31" s="186">
        <f t="shared" si="1"/>
        <v>0</v>
      </c>
    </row>
    <row r="32" spans="2:9" ht="20.100000000000001" customHeight="1" x14ac:dyDescent="0.25">
      <c r="B32" s="279"/>
      <c r="C32" s="279"/>
      <c r="D32" s="280"/>
      <c r="E32" s="280"/>
      <c r="F32" s="184"/>
      <c r="H32" s="185">
        <f t="shared" si="0"/>
        <v>0</v>
      </c>
      <c r="I32" s="186">
        <f t="shared" si="1"/>
        <v>0</v>
      </c>
    </row>
    <row r="33" spans="2:9" ht="20.100000000000001" customHeight="1" x14ac:dyDescent="0.25">
      <c r="B33" s="279"/>
      <c r="C33" s="279"/>
      <c r="D33" s="280"/>
      <c r="E33" s="280"/>
      <c r="F33" s="184"/>
      <c r="H33" s="185">
        <f t="shared" si="0"/>
        <v>0</v>
      </c>
      <c r="I33" s="186">
        <f t="shared" si="1"/>
        <v>0</v>
      </c>
    </row>
    <row r="34" spans="2:9" ht="20.100000000000001" customHeight="1" x14ac:dyDescent="0.25">
      <c r="B34" s="279"/>
      <c r="C34" s="279"/>
      <c r="D34" s="280"/>
      <c r="E34" s="280"/>
      <c r="F34" s="184"/>
      <c r="H34" s="185">
        <f t="shared" si="0"/>
        <v>0</v>
      </c>
      <c r="I34" s="186">
        <f t="shared" si="1"/>
        <v>0</v>
      </c>
    </row>
    <row r="35" spans="2:9" ht="20.100000000000001" customHeight="1" x14ac:dyDescent="0.25">
      <c r="B35" s="279"/>
      <c r="C35" s="279"/>
      <c r="D35" s="280"/>
      <c r="E35" s="280"/>
      <c r="F35" s="184"/>
      <c r="H35" s="185">
        <f t="shared" si="0"/>
        <v>0</v>
      </c>
      <c r="I35" s="186">
        <f t="shared" si="1"/>
        <v>0</v>
      </c>
    </row>
    <row r="36" spans="2:9" ht="20.100000000000001" customHeight="1" x14ac:dyDescent="0.25">
      <c r="B36" s="279"/>
      <c r="C36" s="279"/>
      <c r="D36" s="280"/>
      <c r="E36" s="280"/>
      <c r="F36" s="184"/>
      <c r="H36" s="185">
        <f t="shared" si="0"/>
        <v>0</v>
      </c>
      <c r="I36" s="186">
        <f t="shared" si="1"/>
        <v>0</v>
      </c>
    </row>
    <row r="37" spans="2:9" ht="20.100000000000001" customHeight="1" x14ac:dyDescent="0.25">
      <c r="B37" s="279"/>
      <c r="C37" s="279"/>
      <c r="D37" s="280"/>
      <c r="E37" s="280"/>
      <c r="F37" s="184"/>
      <c r="H37" s="185">
        <f t="shared" si="0"/>
        <v>0</v>
      </c>
      <c r="I37" s="186">
        <f t="shared" si="1"/>
        <v>0</v>
      </c>
    </row>
    <row r="38" spans="2:9" ht="20.100000000000001" customHeight="1" x14ac:dyDescent="0.25">
      <c r="B38" s="279"/>
      <c r="C38" s="279"/>
      <c r="D38" s="280"/>
      <c r="E38" s="280"/>
      <c r="F38" s="184"/>
      <c r="H38" s="185">
        <f t="shared" si="0"/>
        <v>0</v>
      </c>
      <c r="I38" s="186">
        <f t="shared" si="1"/>
        <v>0</v>
      </c>
    </row>
    <row r="39" spans="2:9" ht="20.100000000000001" customHeight="1" x14ac:dyDescent="0.25">
      <c r="B39" s="279"/>
      <c r="C39" s="279"/>
      <c r="D39" s="280"/>
      <c r="E39" s="280"/>
      <c r="F39" s="184"/>
      <c r="H39" s="185">
        <f t="shared" si="0"/>
        <v>0</v>
      </c>
      <c r="I39" s="186">
        <f t="shared" si="1"/>
        <v>0</v>
      </c>
    </row>
    <row r="40" spans="2:9" ht="20.100000000000001" customHeight="1" x14ac:dyDescent="0.25">
      <c r="B40" s="279"/>
      <c r="C40" s="279"/>
      <c r="D40" s="280"/>
      <c r="E40" s="280"/>
      <c r="F40" s="184"/>
      <c r="H40" s="185">
        <f t="shared" si="0"/>
        <v>0</v>
      </c>
      <c r="I40" s="186">
        <f t="shared" si="1"/>
        <v>0</v>
      </c>
    </row>
    <row r="41" spans="2:9" ht="20.100000000000001" customHeight="1" x14ac:dyDescent="0.25">
      <c r="B41" s="279"/>
      <c r="C41" s="279"/>
      <c r="D41" s="280"/>
      <c r="E41" s="280"/>
      <c r="F41" s="184"/>
      <c r="H41" s="185">
        <f t="shared" si="0"/>
        <v>0</v>
      </c>
      <c r="I41" s="186">
        <f t="shared" si="1"/>
        <v>0</v>
      </c>
    </row>
    <row r="42" spans="2:9" ht="20.100000000000001" customHeight="1" x14ac:dyDescent="0.25">
      <c r="B42" s="279"/>
      <c r="C42" s="279"/>
      <c r="D42" s="280"/>
      <c r="E42" s="280"/>
      <c r="F42" s="184"/>
      <c r="H42" s="185">
        <f t="shared" si="0"/>
        <v>0</v>
      </c>
      <c r="I42" s="186">
        <f t="shared" si="1"/>
        <v>0</v>
      </c>
    </row>
    <row r="43" spans="2:9" ht="20.100000000000001" customHeight="1" x14ac:dyDescent="0.25">
      <c r="B43" s="279"/>
      <c r="C43" s="279"/>
      <c r="D43" s="280"/>
      <c r="E43" s="280"/>
      <c r="F43" s="184"/>
      <c r="H43" s="185">
        <f t="shared" si="0"/>
        <v>0</v>
      </c>
      <c r="I43" s="186">
        <f t="shared" si="1"/>
        <v>0</v>
      </c>
    </row>
    <row r="44" spans="2:9" ht="20.100000000000001" customHeight="1" x14ac:dyDescent="0.25">
      <c r="B44" s="279"/>
      <c r="C44" s="279"/>
      <c r="D44" s="280"/>
      <c r="E44" s="280"/>
      <c r="F44" s="184"/>
      <c r="H44" s="185">
        <f t="shared" si="0"/>
        <v>0</v>
      </c>
      <c r="I44" s="186">
        <f t="shared" si="1"/>
        <v>0</v>
      </c>
    </row>
    <row r="45" spans="2:9" ht="20.100000000000001" customHeight="1" x14ac:dyDescent="0.25">
      <c r="B45" s="279"/>
      <c r="C45" s="279"/>
      <c r="D45" s="280"/>
      <c r="E45" s="280"/>
      <c r="F45" s="184"/>
      <c r="H45" s="185">
        <f t="shared" si="0"/>
        <v>0</v>
      </c>
      <c r="I45" s="186">
        <f t="shared" si="1"/>
        <v>0</v>
      </c>
    </row>
    <row r="46" spans="2:9" ht="20.100000000000001" customHeight="1" x14ac:dyDescent="0.25">
      <c r="B46" s="279"/>
      <c r="C46" s="279"/>
      <c r="D46" s="280"/>
      <c r="E46" s="280"/>
      <c r="F46" s="184"/>
      <c r="H46" s="185">
        <f t="shared" si="0"/>
        <v>0</v>
      </c>
      <c r="I46" s="186">
        <f t="shared" si="1"/>
        <v>0</v>
      </c>
    </row>
    <row r="47" spans="2:9" ht="20.100000000000001" customHeight="1" x14ac:dyDescent="0.25">
      <c r="B47" s="279"/>
      <c r="C47" s="279"/>
      <c r="D47" s="280"/>
      <c r="E47" s="280"/>
      <c r="F47" s="184"/>
      <c r="H47" s="185">
        <f t="shared" si="0"/>
        <v>0</v>
      </c>
      <c r="I47" s="186">
        <f t="shared" si="1"/>
        <v>0</v>
      </c>
    </row>
    <row r="48" spans="2:9" ht="20.100000000000001" customHeight="1" x14ac:dyDescent="0.25">
      <c r="B48" s="279"/>
      <c r="C48" s="279"/>
      <c r="D48" s="280"/>
      <c r="E48" s="280"/>
      <c r="F48" s="184"/>
      <c r="H48" s="185">
        <f t="shared" si="0"/>
        <v>0</v>
      </c>
      <c r="I48" s="186">
        <f t="shared" si="1"/>
        <v>0</v>
      </c>
    </row>
    <row r="49" spans="2:9" ht="20.100000000000001" customHeight="1" x14ac:dyDescent="0.25">
      <c r="B49" s="279"/>
      <c r="C49" s="279"/>
      <c r="D49" s="280"/>
      <c r="E49" s="280"/>
      <c r="F49" s="184"/>
      <c r="H49" s="185">
        <f t="shared" si="0"/>
        <v>0</v>
      </c>
      <c r="I49" s="186">
        <f t="shared" si="1"/>
        <v>0</v>
      </c>
    </row>
    <row r="50" spans="2:9" ht="20.100000000000001" customHeight="1" x14ac:dyDescent="0.25">
      <c r="B50" s="279"/>
      <c r="C50" s="279"/>
      <c r="D50" s="280"/>
      <c r="E50" s="280"/>
      <c r="F50" s="184"/>
      <c r="H50" s="185">
        <f t="shared" si="0"/>
        <v>0</v>
      </c>
      <c r="I50" s="186">
        <f t="shared" si="1"/>
        <v>0</v>
      </c>
    </row>
    <row r="51" spans="2:9" ht="20.100000000000001" customHeight="1" x14ac:dyDescent="0.25">
      <c r="B51" s="279"/>
      <c r="C51" s="279"/>
      <c r="D51" s="280"/>
      <c r="E51" s="280"/>
      <c r="F51" s="184"/>
      <c r="H51" s="185">
        <f t="shared" si="0"/>
        <v>0</v>
      </c>
      <c r="I51" s="186">
        <f t="shared" si="1"/>
        <v>0</v>
      </c>
    </row>
    <row r="52" spans="2:9" ht="20.100000000000001" customHeight="1" x14ac:dyDescent="0.25">
      <c r="B52" s="279"/>
      <c r="C52" s="279"/>
      <c r="D52" s="280"/>
      <c r="E52" s="280"/>
      <c r="F52" s="184"/>
      <c r="H52" s="185">
        <f t="shared" si="0"/>
        <v>0</v>
      </c>
      <c r="I52" s="186">
        <f t="shared" si="1"/>
        <v>0</v>
      </c>
    </row>
    <row r="53" spans="2:9" ht="20.100000000000001" customHeight="1" x14ac:dyDescent="0.25">
      <c r="B53" s="279"/>
      <c r="C53" s="279"/>
      <c r="D53" s="280"/>
      <c r="E53" s="280"/>
      <c r="F53" s="184"/>
      <c r="H53" s="185">
        <f t="shared" si="0"/>
        <v>0</v>
      </c>
      <c r="I53" s="186">
        <f t="shared" si="1"/>
        <v>0</v>
      </c>
    </row>
    <row r="54" spans="2:9" ht="20.100000000000001" customHeight="1" x14ac:dyDescent="0.25">
      <c r="B54" s="279"/>
      <c r="C54" s="279"/>
      <c r="D54" s="280"/>
      <c r="E54" s="280"/>
      <c r="F54" s="184"/>
      <c r="H54" s="185">
        <f t="shared" si="0"/>
        <v>0</v>
      </c>
      <c r="I54" s="186">
        <f t="shared" si="1"/>
        <v>0</v>
      </c>
    </row>
    <row r="55" spans="2:9" ht="20.100000000000001" customHeight="1" x14ac:dyDescent="0.25">
      <c r="B55" s="279"/>
      <c r="C55" s="279"/>
      <c r="D55" s="280"/>
      <c r="E55" s="280"/>
      <c r="F55" s="184"/>
      <c r="H55" s="185">
        <f t="shared" si="0"/>
        <v>0</v>
      </c>
      <c r="I55" s="186">
        <f t="shared" si="1"/>
        <v>0</v>
      </c>
    </row>
    <row r="56" spans="2:9" ht="20.100000000000001" customHeight="1" x14ac:dyDescent="0.25">
      <c r="B56" s="279"/>
      <c r="C56" s="279"/>
      <c r="D56" s="280"/>
      <c r="E56" s="280"/>
      <c r="F56" s="184"/>
      <c r="H56" s="185">
        <f t="shared" si="0"/>
        <v>0</v>
      </c>
      <c r="I56" s="186">
        <f t="shared" si="1"/>
        <v>0</v>
      </c>
    </row>
    <row r="57" spans="2:9" ht="20.100000000000001" customHeight="1" x14ac:dyDescent="0.25">
      <c r="B57" s="279"/>
      <c r="C57" s="279"/>
      <c r="D57" s="280"/>
      <c r="E57" s="280"/>
      <c r="F57" s="184"/>
      <c r="H57" s="185">
        <f t="shared" si="0"/>
        <v>0</v>
      </c>
      <c r="I57" s="186">
        <f t="shared" si="1"/>
        <v>0</v>
      </c>
    </row>
    <row r="58" spans="2:9" ht="20.100000000000001" customHeight="1" x14ac:dyDescent="0.25">
      <c r="B58" s="279"/>
      <c r="C58" s="279"/>
      <c r="D58" s="280"/>
      <c r="E58" s="280"/>
      <c r="F58" s="184"/>
      <c r="H58" s="185">
        <f t="shared" si="0"/>
        <v>0</v>
      </c>
      <c r="I58" s="186">
        <f t="shared" si="1"/>
        <v>0</v>
      </c>
    </row>
    <row r="59" spans="2:9" ht="20.100000000000001" customHeight="1" x14ac:dyDescent="0.25">
      <c r="B59" s="279"/>
      <c r="C59" s="279"/>
      <c r="D59" s="280"/>
      <c r="E59" s="280"/>
      <c r="F59" s="184"/>
      <c r="H59" s="185">
        <f t="shared" si="0"/>
        <v>0</v>
      </c>
      <c r="I59" s="186">
        <f t="shared" si="1"/>
        <v>0</v>
      </c>
    </row>
    <row r="60" spans="2:9" ht="20.100000000000001" customHeight="1" x14ac:dyDescent="0.25">
      <c r="B60" s="279"/>
      <c r="C60" s="279"/>
      <c r="D60" s="280"/>
      <c r="E60" s="280"/>
      <c r="F60" s="184"/>
      <c r="H60" s="185">
        <f t="shared" si="0"/>
        <v>0</v>
      </c>
      <c r="I60" s="186">
        <f t="shared" si="1"/>
        <v>0</v>
      </c>
    </row>
    <row r="61" spans="2:9" ht="20.100000000000001" customHeight="1" x14ac:dyDescent="0.25">
      <c r="B61" s="279"/>
      <c r="C61" s="279"/>
      <c r="D61" s="280"/>
      <c r="E61" s="280"/>
      <c r="F61" s="184"/>
      <c r="H61" s="185">
        <f t="shared" si="0"/>
        <v>0</v>
      </c>
      <c r="I61" s="186">
        <f t="shared" si="1"/>
        <v>0</v>
      </c>
    </row>
    <row r="62" spans="2:9" ht="20.100000000000001" customHeight="1" x14ac:dyDescent="0.25">
      <c r="B62" s="279"/>
      <c r="C62" s="279"/>
      <c r="D62" s="280"/>
      <c r="E62" s="280"/>
      <c r="F62" s="184"/>
      <c r="H62" s="185">
        <f t="shared" si="0"/>
        <v>0</v>
      </c>
      <c r="I62" s="186">
        <f t="shared" si="1"/>
        <v>0</v>
      </c>
    </row>
    <row r="63" spans="2:9" ht="20.100000000000001" customHeight="1" x14ac:dyDescent="0.25">
      <c r="B63" s="279"/>
      <c r="C63" s="279"/>
      <c r="D63" s="280"/>
      <c r="E63" s="280"/>
      <c r="F63" s="184"/>
      <c r="H63" s="185">
        <f t="shared" si="0"/>
        <v>0</v>
      </c>
      <c r="I63" s="186">
        <f t="shared" si="1"/>
        <v>0</v>
      </c>
    </row>
    <row r="64" spans="2:9" ht="20.100000000000001" customHeight="1" x14ac:dyDescent="0.25">
      <c r="B64" s="279"/>
      <c r="C64" s="279"/>
      <c r="D64" s="280"/>
      <c r="E64" s="280"/>
      <c r="F64" s="184"/>
      <c r="H64" s="185">
        <f t="shared" si="0"/>
        <v>0</v>
      </c>
      <c r="I64" s="186">
        <f t="shared" si="1"/>
        <v>0</v>
      </c>
    </row>
    <row r="65" spans="2:9" ht="20.100000000000001" customHeight="1" x14ac:dyDescent="0.25">
      <c r="B65" s="279"/>
      <c r="C65" s="279"/>
      <c r="D65" s="280"/>
      <c r="E65" s="280"/>
      <c r="F65" s="184"/>
      <c r="H65" s="185">
        <f t="shared" si="0"/>
        <v>0</v>
      </c>
      <c r="I65" s="186">
        <f t="shared" si="1"/>
        <v>0</v>
      </c>
    </row>
    <row r="66" spans="2:9" ht="20.100000000000001" customHeight="1" x14ac:dyDescent="0.25">
      <c r="B66" s="279"/>
      <c r="C66" s="279"/>
      <c r="D66" s="280"/>
      <c r="E66" s="280"/>
      <c r="F66" s="184"/>
      <c r="H66" s="185">
        <f t="shared" si="0"/>
        <v>0</v>
      </c>
      <c r="I66" s="186">
        <f t="shared" si="1"/>
        <v>0</v>
      </c>
    </row>
    <row r="67" spans="2:9" ht="20.100000000000001" customHeight="1" x14ac:dyDescent="0.25">
      <c r="B67" s="279"/>
      <c r="C67" s="279"/>
      <c r="D67" s="280"/>
      <c r="E67" s="280"/>
      <c r="F67" s="184"/>
      <c r="H67" s="185">
        <f t="shared" si="0"/>
        <v>0</v>
      </c>
      <c r="I67" s="186">
        <f t="shared" si="1"/>
        <v>0</v>
      </c>
    </row>
    <row r="68" spans="2:9" ht="20.100000000000001" customHeight="1" x14ac:dyDescent="0.25">
      <c r="B68" s="279"/>
      <c r="C68" s="279"/>
      <c r="D68" s="280"/>
      <c r="E68" s="280"/>
      <c r="F68" s="184"/>
      <c r="H68" s="185">
        <f t="shared" si="0"/>
        <v>0</v>
      </c>
      <c r="I68" s="186">
        <f t="shared" si="1"/>
        <v>0</v>
      </c>
    </row>
    <row r="69" spans="2:9" ht="20.100000000000001" customHeight="1" x14ac:dyDescent="0.25">
      <c r="B69" s="279"/>
      <c r="C69" s="279"/>
      <c r="D69" s="280"/>
      <c r="E69" s="280"/>
      <c r="F69" s="184"/>
      <c r="H69" s="185">
        <f t="shared" si="0"/>
        <v>0</v>
      </c>
      <c r="I69" s="186">
        <f t="shared" si="1"/>
        <v>0</v>
      </c>
    </row>
    <row r="70" spans="2:9" ht="20.100000000000001" customHeight="1" x14ac:dyDescent="0.25">
      <c r="B70" s="279"/>
      <c r="C70" s="279"/>
      <c r="D70" s="280"/>
      <c r="E70" s="280"/>
      <c r="F70" s="184"/>
      <c r="H70" s="185">
        <f t="shared" si="0"/>
        <v>0</v>
      </c>
      <c r="I70" s="186">
        <f t="shared" si="1"/>
        <v>0</v>
      </c>
    </row>
    <row r="71" spans="2:9" ht="20.100000000000001" customHeight="1" x14ac:dyDescent="0.25">
      <c r="B71" s="279"/>
      <c r="C71" s="279"/>
      <c r="D71" s="280"/>
      <c r="E71" s="280"/>
      <c r="F71" s="184"/>
      <c r="H71" s="185">
        <f t="shared" si="0"/>
        <v>0</v>
      </c>
      <c r="I71" s="186">
        <f t="shared" si="1"/>
        <v>0</v>
      </c>
    </row>
    <row r="72" spans="2:9" ht="20.100000000000001" customHeight="1" x14ac:dyDescent="0.25">
      <c r="B72" s="279"/>
      <c r="C72" s="279"/>
      <c r="D72" s="280"/>
      <c r="E72" s="280"/>
      <c r="F72" s="184"/>
      <c r="H72" s="185">
        <f t="shared" si="0"/>
        <v>0</v>
      </c>
      <c r="I72" s="186">
        <f t="shared" si="1"/>
        <v>0</v>
      </c>
    </row>
    <row r="73" spans="2:9" ht="20.100000000000001" customHeight="1" x14ac:dyDescent="0.25">
      <c r="B73" s="279"/>
      <c r="C73" s="279"/>
      <c r="D73" s="280"/>
      <c r="E73" s="280"/>
      <c r="F73" s="184"/>
      <c r="H73" s="185">
        <f t="shared" si="0"/>
        <v>0</v>
      </c>
      <c r="I73" s="186">
        <f t="shared" si="1"/>
        <v>0</v>
      </c>
    </row>
    <row r="74" spans="2:9" ht="20.100000000000001" customHeight="1" x14ac:dyDescent="0.25">
      <c r="B74" s="279"/>
      <c r="C74" s="279"/>
      <c r="D74" s="280"/>
      <c r="E74" s="280"/>
      <c r="F74" s="184"/>
      <c r="H74" s="185">
        <f t="shared" si="0"/>
        <v>0</v>
      </c>
      <c r="I74" s="186">
        <f t="shared" si="1"/>
        <v>0</v>
      </c>
    </row>
    <row r="75" spans="2:9" ht="20.100000000000001" customHeight="1" x14ac:dyDescent="0.25">
      <c r="B75" s="279"/>
      <c r="C75" s="279"/>
      <c r="D75" s="280"/>
      <c r="E75" s="280"/>
      <c r="F75" s="184"/>
      <c r="H75" s="185">
        <f t="shared" si="0"/>
        <v>0</v>
      </c>
      <c r="I75" s="186">
        <f t="shared" si="1"/>
        <v>0</v>
      </c>
    </row>
    <row r="76" spans="2:9" ht="20.100000000000001" customHeight="1" x14ac:dyDescent="0.25">
      <c r="B76" s="279"/>
      <c r="C76" s="279"/>
      <c r="D76" s="280"/>
      <c r="E76" s="280"/>
      <c r="F76" s="184"/>
      <c r="H76" s="185">
        <f t="shared" si="0"/>
        <v>0</v>
      </c>
      <c r="I76" s="186">
        <f t="shared" si="1"/>
        <v>0</v>
      </c>
    </row>
    <row r="77" spans="2:9" ht="20.100000000000001" customHeight="1" x14ac:dyDescent="0.25">
      <c r="B77" s="279"/>
      <c r="C77" s="279"/>
      <c r="D77" s="280"/>
      <c r="E77" s="280"/>
      <c r="F77" s="184"/>
      <c r="H77" s="185">
        <f t="shared" si="0"/>
        <v>0</v>
      </c>
      <c r="I77" s="186">
        <f t="shared" si="1"/>
        <v>0</v>
      </c>
    </row>
    <row r="78" spans="2:9" ht="20.100000000000001" customHeight="1" x14ac:dyDescent="0.25">
      <c r="B78" s="279"/>
      <c r="C78" s="279"/>
      <c r="D78" s="280"/>
      <c r="E78" s="280"/>
      <c r="F78" s="184"/>
      <c r="H78" s="185">
        <f t="shared" ref="H78:H141" si="2">COUNTIF(D78,"en activité partielle")</f>
        <v>0</v>
      </c>
      <c r="I78" s="186">
        <f t="shared" ref="I78:I141" si="3">COUNTIF(D78,"hors activité partielle")</f>
        <v>0</v>
      </c>
    </row>
    <row r="79" spans="2:9" ht="20.100000000000001" customHeight="1" x14ac:dyDescent="0.25">
      <c r="B79" s="279"/>
      <c r="C79" s="279"/>
      <c r="D79" s="280"/>
      <c r="E79" s="280"/>
      <c r="F79" s="184"/>
      <c r="H79" s="185">
        <f t="shared" si="2"/>
        <v>0</v>
      </c>
      <c r="I79" s="186">
        <f t="shared" si="3"/>
        <v>0</v>
      </c>
    </row>
    <row r="80" spans="2:9" ht="20.100000000000001" customHeight="1" x14ac:dyDescent="0.25">
      <c r="B80" s="279"/>
      <c r="C80" s="279"/>
      <c r="D80" s="280"/>
      <c r="E80" s="280"/>
      <c r="F80" s="184"/>
      <c r="H80" s="185">
        <f t="shared" si="2"/>
        <v>0</v>
      </c>
      <c r="I80" s="186">
        <f t="shared" si="3"/>
        <v>0</v>
      </c>
    </row>
    <row r="81" spans="2:9" ht="20.100000000000001" customHeight="1" x14ac:dyDescent="0.25">
      <c r="B81" s="279"/>
      <c r="C81" s="279"/>
      <c r="D81" s="280"/>
      <c r="E81" s="280"/>
      <c r="F81" s="184"/>
      <c r="H81" s="185">
        <f t="shared" si="2"/>
        <v>0</v>
      </c>
      <c r="I81" s="186">
        <f t="shared" si="3"/>
        <v>0</v>
      </c>
    </row>
    <row r="82" spans="2:9" ht="20.100000000000001" customHeight="1" x14ac:dyDescent="0.25">
      <c r="B82" s="279"/>
      <c r="C82" s="279"/>
      <c r="D82" s="280"/>
      <c r="E82" s="280"/>
      <c r="F82" s="184"/>
      <c r="H82" s="185">
        <f t="shared" si="2"/>
        <v>0</v>
      </c>
      <c r="I82" s="186">
        <f t="shared" si="3"/>
        <v>0</v>
      </c>
    </row>
    <row r="83" spans="2:9" ht="20.100000000000001" customHeight="1" x14ac:dyDescent="0.25">
      <c r="B83" s="279"/>
      <c r="C83" s="279"/>
      <c r="D83" s="280"/>
      <c r="E83" s="280"/>
      <c r="F83" s="184"/>
      <c r="H83" s="185">
        <f t="shared" si="2"/>
        <v>0</v>
      </c>
      <c r="I83" s="186">
        <f t="shared" si="3"/>
        <v>0</v>
      </c>
    </row>
    <row r="84" spans="2:9" ht="20.100000000000001" customHeight="1" x14ac:dyDescent="0.25">
      <c r="B84" s="279"/>
      <c r="C84" s="279"/>
      <c r="D84" s="280"/>
      <c r="E84" s="280"/>
      <c r="F84" s="184"/>
      <c r="H84" s="185">
        <f t="shared" si="2"/>
        <v>0</v>
      </c>
      <c r="I84" s="186">
        <f t="shared" si="3"/>
        <v>0</v>
      </c>
    </row>
    <row r="85" spans="2:9" ht="20.100000000000001" customHeight="1" x14ac:dyDescent="0.25">
      <c r="B85" s="279"/>
      <c r="C85" s="279"/>
      <c r="D85" s="280"/>
      <c r="E85" s="280"/>
      <c r="F85" s="184"/>
      <c r="H85" s="185">
        <f t="shared" si="2"/>
        <v>0</v>
      </c>
      <c r="I85" s="186">
        <f t="shared" si="3"/>
        <v>0</v>
      </c>
    </row>
    <row r="86" spans="2:9" ht="20.100000000000001" customHeight="1" x14ac:dyDescent="0.25">
      <c r="B86" s="279"/>
      <c r="C86" s="279"/>
      <c r="D86" s="280"/>
      <c r="E86" s="280"/>
      <c r="F86" s="184"/>
      <c r="H86" s="185">
        <f t="shared" si="2"/>
        <v>0</v>
      </c>
      <c r="I86" s="186">
        <f t="shared" si="3"/>
        <v>0</v>
      </c>
    </row>
    <row r="87" spans="2:9" ht="20.100000000000001" customHeight="1" x14ac:dyDescent="0.25">
      <c r="B87" s="279"/>
      <c r="C87" s="279"/>
      <c r="D87" s="280"/>
      <c r="E87" s="280"/>
      <c r="F87" s="184"/>
      <c r="H87" s="185">
        <f t="shared" si="2"/>
        <v>0</v>
      </c>
      <c r="I87" s="186">
        <f t="shared" si="3"/>
        <v>0</v>
      </c>
    </row>
    <row r="88" spans="2:9" ht="20.100000000000001" customHeight="1" x14ac:dyDescent="0.25">
      <c r="B88" s="279"/>
      <c r="C88" s="279"/>
      <c r="D88" s="280"/>
      <c r="E88" s="280"/>
      <c r="F88" s="184"/>
      <c r="H88" s="185">
        <f t="shared" si="2"/>
        <v>0</v>
      </c>
      <c r="I88" s="186">
        <f t="shared" si="3"/>
        <v>0</v>
      </c>
    </row>
    <row r="89" spans="2:9" ht="20.100000000000001" customHeight="1" x14ac:dyDescent="0.25">
      <c r="B89" s="279"/>
      <c r="C89" s="279"/>
      <c r="D89" s="280"/>
      <c r="E89" s="280"/>
      <c r="F89" s="184"/>
      <c r="H89" s="185">
        <f t="shared" si="2"/>
        <v>0</v>
      </c>
      <c r="I89" s="186">
        <f t="shared" si="3"/>
        <v>0</v>
      </c>
    </row>
    <row r="90" spans="2:9" ht="20.100000000000001" customHeight="1" x14ac:dyDescent="0.25">
      <c r="B90" s="279"/>
      <c r="C90" s="279"/>
      <c r="D90" s="280"/>
      <c r="E90" s="280"/>
      <c r="F90" s="184"/>
      <c r="H90" s="185">
        <f t="shared" si="2"/>
        <v>0</v>
      </c>
      <c r="I90" s="186">
        <f t="shared" si="3"/>
        <v>0</v>
      </c>
    </row>
    <row r="91" spans="2:9" ht="20.100000000000001" customHeight="1" x14ac:dyDescent="0.25">
      <c r="B91" s="279"/>
      <c r="C91" s="279"/>
      <c r="D91" s="280"/>
      <c r="E91" s="280"/>
      <c r="F91" s="184"/>
      <c r="H91" s="185">
        <f t="shared" si="2"/>
        <v>0</v>
      </c>
      <c r="I91" s="186">
        <f t="shared" si="3"/>
        <v>0</v>
      </c>
    </row>
    <row r="92" spans="2:9" ht="20.100000000000001" customHeight="1" x14ac:dyDescent="0.25">
      <c r="B92" s="279"/>
      <c r="C92" s="279"/>
      <c r="D92" s="280"/>
      <c r="E92" s="280"/>
      <c r="F92" s="184"/>
      <c r="H92" s="185">
        <f t="shared" si="2"/>
        <v>0</v>
      </c>
      <c r="I92" s="186">
        <f t="shared" si="3"/>
        <v>0</v>
      </c>
    </row>
    <row r="93" spans="2:9" ht="20.100000000000001" customHeight="1" x14ac:dyDescent="0.25">
      <c r="B93" s="279"/>
      <c r="C93" s="279"/>
      <c r="D93" s="280"/>
      <c r="E93" s="280"/>
      <c r="F93" s="184"/>
      <c r="H93" s="185">
        <f t="shared" si="2"/>
        <v>0</v>
      </c>
      <c r="I93" s="186">
        <f t="shared" si="3"/>
        <v>0</v>
      </c>
    </row>
    <row r="94" spans="2:9" ht="20.100000000000001" customHeight="1" x14ac:dyDescent="0.25">
      <c r="B94" s="279"/>
      <c r="C94" s="279"/>
      <c r="D94" s="280"/>
      <c r="E94" s="280"/>
      <c r="F94" s="184"/>
      <c r="H94" s="185">
        <f t="shared" si="2"/>
        <v>0</v>
      </c>
      <c r="I94" s="186">
        <f t="shared" si="3"/>
        <v>0</v>
      </c>
    </row>
    <row r="95" spans="2:9" ht="20.100000000000001" customHeight="1" x14ac:dyDescent="0.25">
      <c r="B95" s="279"/>
      <c r="C95" s="279"/>
      <c r="D95" s="280"/>
      <c r="E95" s="280"/>
      <c r="F95" s="184"/>
      <c r="H95" s="185">
        <f t="shared" si="2"/>
        <v>0</v>
      </c>
      <c r="I95" s="186">
        <f t="shared" si="3"/>
        <v>0</v>
      </c>
    </row>
    <row r="96" spans="2:9" ht="20.100000000000001" customHeight="1" x14ac:dyDescent="0.25">
      <c r="B96" s="279"/>
      <c r="C96" s="279"/>
      <c r="D96" s="280"/>
      <c r="E96" s="280"/>
      <c r="F96" s="184"/>
      <c r="H96" s="185">
        <f t="shared" si="2"/>
        <v>0</v>
      </c>
      <c r="I96" s="186">
        <f t="shared" si="3"/>
        <v>0</v>
      </c>
    </row>
    <row r="97" spans="2:9" ht="20.100000000000001" customHeight="1" x14ac:dyDescent="0.25">
      <c r="B97" s="279"/>
      <c r="C97" s="279"/>
      <c r="D97" s="280"/>
      <c r="E97" s="280"/>
      <c r="F97" s="184"/>
      <c r="H97" s="185">
        <f t="shared" si="2"/>
        <v>0</v>
      </c>
      <c r="I97" s="186">
        <f t="shared" si="3"/>
        <v>0</v>
      </c>
    </row>
    <row r="98" spans="2:9" ht="20.100000000000001" customHeight="1" x14ac:dyDescent="0.25">
      <c r="B98" s="279"/>
      <c r="C98" s="279"/>
      <c r="D98" s="280"/>
      <c r="E98" s="280"/>
      <c r="F98" s="184"/>
      <c r="H98" s="185">
        <f t="shared" si="2"/>
        <v>0</v>
      </c>
      <c r="I98" s="186">
        <f t="shared" si="3"/>
        <v>0</v>
      </c>
    </row>
    <row r="99" spans="2:9" ht="20.100000000000001" customHeight="1" x14ac:dyDescent="0.25">
      <c r="B99" s="279"/>
      <c r="C99" s="279"/>
      <c r="D99" s="280"/>
      <c r="E99" s="280"/>
      <c r="F99" s="184"/>
      <c r="H99" s="185">
        <f t="shared" si="2"/>
        <v>0</v>
      </c>
      <c r="I99" s="186">
        <f t="shared" si="3"/>
        <v>0</v>
      </c>
    </row>
    <row r="100" spans="2:9" ht="20.100000000000001" customHeight="1" x14ac:dyDescent="0.25">
      <c r="B100" s="279"/>
      <c r="C100" s="279"/>
      <c r="D100" s="280"/>
      <c r="E100" s="280"/>
      <c r="F100" s="184"/>
      <c r="H100" s="185">
        <f t="shared" si="2"/>
        <v>0</v>
      </c>
      <c r="I100" s="186">
        <f t="shared" si="3"/>
        <v>0</v>
      </c>
    </row>
    <row r="101" spans="2:9" ht="20.100000000000001" customHeight="1" x14ac:dyDescent="0.25">
      <c r="B101" s="279"/>
      <c r="C101" s="279"/>
      <c r="D101" s="280"/>
      <c r="E101" s="280"/>
      <c r="F101" s="184"/>
      <c r="H101" s="185">
        <f t="shared" si="2"/>
        <v>0</v>
      </c>
      <c r="I101" s="186">
        <f t="shared" si="3"/>
        <v>0</v>
      </c>
    </row>
    <row r="102" spans="2:9" ht="20.100000000000001" customHeight="1" x14ac:dyDescent="0.25">
      <c r="B102" s="279"/>
      <c r="C102" s="279"/>
      <c r="D102" s="280"/>
      <c r="E102" s="280"/>
      <c r="F102" s="184"/>
      <c r="H102" s="185">
        <f t="shared" si="2"/>
        <v>0</v>
      </c>
      <c r="I102" s="186">
        <f t="shared" si="3"/>
        <v>0</v>
      </c>
    </row>
    <row r="103" spans="2:9" ht="20.100000000000001" customHeight="1" x14ac:dyDescent="0.25">
      <c r="B103" s="279"/>
      <c r="C103" s="279"/>
      <c r="D103" s="280"/>
      <c r="E103" s="280"/>
      <c r="F103" s="184"/>
      <c r="H103" s="185">
        <f t="shared" si="2"/>
        <v>0</v>
      </c>
      <c r="I103" s="186">
        <f t="shared" si="3"/>
        <v>0</v>
      </c>
    </row>
    <row r="104" spans="2:9" ht="20.100000000000001" customHeight="1" x14ac:dyDescent="0.25">
      <c r="B104" s="279"/>
      <c r="C104" s="279"/>
      <c r="D104" s="280"/>
      <c r="E104" s="280"/>
      <c r="F104" s="184"/>
      <c r="H104" s="185">
        <f t="shared" si="2"/>
        <v>0</v>
      </c>
      <c r="I104" s="186">
        <f t="shared" si="3"/>
        <v>0</v>
      </c>
    </row>
    <row r="105" spans="2:9" ht="20.100000000000001" customHeight="1" x14ac:dyDescent="0.25">
      <c r="B105" s="279"/>
      <c r="C105" s="279"/>
      <c r="D105" s="280"/>
      <c r="E105" s="280"/>
      <c r="F105" s="184"/>
      <c r="H105" s="185">
        <f t="shared" si="2"/>
        <v>0</v>
      </c>
      <c r="I105" s="186">
        <f t="shared" si="3"/>
        <v>0</v>
      </c>
    </row>
    <row r="106" spans="2:9" ht="20.100000000000001" customHeight="1" x14ac:dyDescent="0.25">
      <c r="B106" s="279"/>
      <c r="C106" s="279"/>
      <c r="D106" s="280"/>
      <c r="E106" s="280"/>
      <c r="F106" s="184"/>
      <c r="H106" s="185">
        <f t="shared" si="2"/>
        <v>0</v>
      </c>
      <c r="I106" s="186">
        <f t="shared" si="3"/>
        <v>0</v>
      </c>
    </row>
    <row r="107" spans="2:9" ht="20.100000000000001" customHeight="1" x14ac:dyDescent="0.25">
      <c r="B107" s="279"/>
      <c r="C107" s="279"/>
      <c r="D107" s="280"/>
      <c r="E107" s="280"/>
      <c r="F107" s="184"/>
      <c r="H107" s="185">
        <f t="shared" si="2"/>
        <v>0</v>
      </c>
      <c r="I107" s="186">
        <f t="shared" si="3"/>
        <v>0</v>
      </c>
    </row>
    <row r="108" spans="2:9" ht="20.100000000000001" customHeight="1" x14ac:dyDescent="0.25">
      <c r="B108" s="279"/>
      <c r="C108" s="279"/>
      <c r="D108" s="280"/>
      <c r="E108" s="280"/>
      <c r="F108" s="184"/>
      <c r="H108" s="185">
        <f t="shared" si="2"/>
        <v>0</v>
      </c>
      <c r="I108" s="186">
        <f t="shared" si="3"/>
        <v>0</v>
      </c>
    </row>
    <row r="109" spans="2:9" ht="20.100000000000001" customHeight="1" x14ac:dyDescent="0.25">
      <c r="B109" s="279"/>
      <c r="C109" s="279"/>
      <c r="D109" s="280"/>
      <c r="E109" s="280"/>
      <c r="F109" s="184"/>
      <c r="H109" s="185">
        <f t="shared" si="2"/>
        <v>0</v>
      </c>
      <c r="I109" s="186">
        <f t="shared" si="3"/>
        <v>0</v>
      </c>
    </row>
    <row r="110" spans="2:9" ht="20.100000000000001" customHeight="1" x14ac:dyDescent="0.25">
      <c r="B110" s="279"/>
      <c r="C110" s="279"/>
      <c r="D110" s="280"/>
      <c r="E110" s="280"/>
      <c r="F110" s="184"/>
      <c r="H110" s="185">
        <f t="shared" si="2"/>
        <v>0</v>
      </c>
      <c r="I110" s="186">
        <f t="shared" si="3"/>
        <v>0</v>
      </c>
    </row>
    <row r="111" spans="2:9" ht="20.100000000000001" customHeight="1" x14ac:dyDescent="0.25">
      <c r="B111" s="279"/>
      <c r="C111" s="279"/>
      <c r="D111" s="280"/>
      <c r="E111" s="280"/>
      <c r="F111" s="184"/>
      <c r="H111" s="185">
        <f t="shared" si="2"/>
        <v>0</v>
      </c>
      <c r="I111" s="186">
        <f t="shared" si="3"/>
        <v>0</v>
      </c>
    </row>
    <row r="112" spans="2:9" ht="20.100000000000001" customHeight="1" x14ac:dyDescent="0.25">
      <c r="B112" s="279"/>
      <c r="C112" s="279"/>
      <c r="D112" s="280"/>
      <c r="E112" s="280"/>
      <c r="F112" s="184"/>
      <c r="H112" s="185">
        <f t="shared" si="2"/>
        <v>0</v>
      </c>
      <c r="I112" s="186">
        <f t="shared" si="3"/>
        <v>0</v>
      </c>
    </row>
    <row r="113" spans="2:9" ht="20.100000000000001" customHeight="1" x14ac:dyDescent="0.25">
      <c r="B113" s="279"/>
      <c r="C113" s="279"/>
      <c r="D113" s="280"/>
      <c r="E113" s="280"/>
      <c r="F113" s="184"/>
      <c r="H113" s="185">
        <f t="shared" si="2"/>
        <v>0</v>
      </c>
      <c r="I113" s="186">
        <f t="shared" si="3"/>
        <v>0</v>
      </c>
    </row>
    <row r="114" spans="2:9" ht="20.100000000000001" customHeight="1" x14ac:dyDescent="0.25">
      <c r="B114" s="279"/>
      <c r="C114" s="279"/>
      <c r="D114" s="280"/>
      <c r="E114" s="280"/>
      <c r="F114" s="184"/>
      <c r="H114" s="185">
        <f t="shared" si="2"/>
        <v>0</v>
      </c>
      <c r="I114" s="186">
        <f t="shared" si="3"/>
        <v>0</v>
      </c>
    </row>
    <row r="115" spans="2:9" ht="20.100000000000001" customHeight="1" x14ac:dyDescent="0.25">
      <c r="B115" s="279"/>
      <c r="C115" s="279"/>
      <c r="D115" s="280"/>
      <c r="E115" s="280"/>
      <c r="F115" s="184"/>
      <c r="H115" s="185">
        <f t="shared" si="2"/>
        <v>0</v>
      </c>
      <c r="I115" s="186">
        <f t="shared" si="3"/>
        <v>0</v>
      </c>
    </row>
    <row r="116" spans="2:9" ht="20.100000000000001" customHeight="1" x14ac:dyDescent="0.25">
      <c r="B116" s="279"/>
      <c r="C116" s="279"/>
      <c r="D116" s="280"/>
      <c r="E116" s="280"/>
      <c r="F116" s="184"/>
      <c r="H116" s="185">
        <f t="shared" si="2"/>
        <v>0</v>
      </c>
      <c r="I116" s="186">
        <f t="shared" si="3"/>
        <v>0</v>
      </c>
    </row>
    <row r="117" spans="2:9" ht="20.100000000000001" customHeight="1" x14ac:dyDescent="0.25">
      <c r="B117" s="279"/>
      <c r="C117" s="279"/>
      <c r="D117" s="280"/>
      <c r="E117" s="280"/>
      <c r="F117" s="184"/>
      <c r="H117" s="185">
        <f t="shared" si="2"/>
        <v>0</v>
      </c>
      <c r="I117" s="186">
        <f t="shared" si="3"/>
        <v>0</v>
      </c>
    </row>
    <row r="118" spans="2:9" ht="20.100000000000001" customHeight="1" x14ac:dyDescent="0.25">
      <c r="B118" s="279"/>
      <c r="C118" s="279"/>
      <c r="D118" s="280"/>
      <c r="E118" s="280"/>
      <c r="F118" s="184"/>
      <c r="H118" s="185">
        <f t="shared" si="2"/>
        <v>0</v>
      </c>
      <c r="I118" s="186">
        <f t="shared" si="3"/>
        <v>0</v>
      </c>
    </row>
    <row r="119" spans="2:9" ht="20.100000000000001" customHeight="1" x14ac:dyDescent="0.25">
      <c r="B119" s="279"/>
      <c r="C119" s="279"/>
      <c r="D119" s="280"/>
      <c r="E119" s="280"/>
      <c r="F119" s="184"/>
      <c r="H119" s="185">
        <f t="shared" si="2"/>
        <v>0</v>
      </c>
      <c r="I119" s="186">
        <f t="shared" si="3"/>
        <v>0</v>
      </c>
    </row>
    <row r="120" spans="2:9" ht="20.100000000000001" customHeight="1" x14ac:dyDescent="0.25">
      <c r="B120" s="279"/>
      <c r="C120" s="279"/>
      <c r="D120" s="280"/>
      <c r="E120" s="280"/>
      <c r="F120" s="184"/>
      <c r="H120" s="185">
        <f t="shared" si="2"/>
        <v>0</v>
      </c>
      <c r="I120" s="186">
        <f t="shared" si="3"/>
        <v>0</v>
      </c>
    </row>
    <row r="121" spans="2:9" ht="20.100000000000001" customHeight="1" x14ac:dyDescent="0.25">
      <c r="B121" s="279"/>
      <c r="C121" s="279"/>
      <c r="D121" s="280"/>
      <c r="E121" s="280"/>
      <c r="F121" s="184"/>
      <c r="H121" s="185">
        <f t="shared" si="2"/>
        <v>0</v>
      </c>
      <c r="I121" s="186">
        <f t="shared" si="3"/>
        <v>0</v>
      </c>
    </row>
    <row r="122" spans="2:9" ht="20.100000000000001" customHeight="1" x14ac:dyDescent="0.25">
      <c r="B122" s="279"/>
      <c r="C122" s="279"/>
      <c r="D122" s="280"/>
      <c r="E122" s="280"/>
      <c r="F122" s="184"/>
      <c r="H122" s="185">
        <f t="shared" si="2"/>
        <v>0</v>
      </c>
      <c r="I122" s="186">
        <f t="shared" si="3"/>
        <v>0</v>
      </c>
    </row>
    <row r="123" spans="2:9" ht="20.100000000000001" customHeight="1" x14ac:dyDescent="0.25">
      <c r="B123" s="279"/>
      <c r="C123" s="279"/>
      <c r="D123" s="280"/>
      <c r="E123" s="280"/>
      <c r="F123" s="184"/>
      <c r="H123" s="185">
        <f t="shared" si="2"/>
        <v>0</v>
      </c>
      <c r="I123" s="186">
        <f t="shared" si="3"/>
        <v>0</v>
      </c>
    </row>
    <row r="124" spans="2:9" ht="20.100000000000001" customHeight="1" x14ac:dyDescent="0.25">
      <c r="B124" s="279"/>
      <c r="C124" s="279"/>
      <c r="D124" s="280"/>
      <c r="E124" s="280"/>
      <c r="F124" s="184"/>
      <c r="H124" s="185">
        <f t="shared" si="2"/>
        <v>0</v>
      </c>
      <c r="I124" s="186">
        <f t="shared" si="3"/>
        <v>0</v>
      </c>
    </row>
    <row r="125" spans="2:9" ht="20.100000000000001" customHeight="1" x14ac:dyDescent="0.25">
      <c r="B125" s="279"/>
      <c r="C125" s="279"/>
      <c r="D125" s="280"/>
      <c r="E125" s="280"/>
      <c r="F125" s="184"/>
      <c r="H125" s="185">
        <f t="shared" si="2"/>
        <v>0</v>
      </c>
      <c r="I125" s="186">
        <f t="shared" si="3"/>
        <v>0</v>
      </c>
    </row>
    <row r="126" spans="2:9" ht="20.100000000000001" customHeight="1" x14ac:dyDescent="0.25">
      <c r="B126" s="279"/>
      <c r="C126" s="279"/>
      <c r="D126" s="280"/>
      <c r="E126" s="280"/>
      <c r="F126" s="184"/>
      <c r="H126" s="185">
        <f t="shared" si="2"/>
        <v>0</v>
      </c>
      <c r="I126" s="186">
        <f t="shared" si="3"/>
        <v>0</v>
      </c>
    </row>
    <row r="127" spans="2:9" ht="20.100000000000001" customHeight="1" x14ac:dyDescent="0.25">
      <c r="B127" s="279"/>
      <c r="C127" s="279"/>
      <c r="D127" s="280"/>
      <c r="E127" s="280"/>
      <c r="F127" s="184"/>
      <c r="H127" s="185">
        <f t="shared" si="2"/>
        <v>0</v>
      </c>
      <c r="I127" s="186">
        <f t="shared" si="3"/>
        <v>0</v>
      </c>
    </row>
    <row r="128" spans="2:9" ht="20.100000000000001" customHeight="1" x14ac:dyDescent="0.25">
      <c r="B128" s="279"/>
      <c r="C128" s="279"/>
      <c r="D128" s="280"/>
      <c r="E128" s="280"/>
      <c r="F128" s="184"/>
      <c r="H128" s="185">
        <f t="shared" si="2"/>
        <v>0</v>
      </c>
      <c r="I128" s="186">
        <f t="shared" si="3"/>
        <v>0</v>
      </c>
    </row>
    <row r="129" spans="2:9" ht="20.100000000000001" customHeight="1" x14ac:dyDescent="0.25">
      <c r="B129" s="279"/>
      <c r="C129" s="279"/>
      <c r="D129" s="280"/>
      <c r="E129" s="280"/>
      <c r="F129" s="184"/>
      <c r="H129" s="185">
        <f t="shared" si="2"/>
        <v>0</v>
      </c>
      <c r="I129" s="186">
        <f t="shared" si="3"/>
        <v>0</v>
      </c>
    </row>
    <row r="130" spans="2:9" ht="20.100000000000001" customHeight="1" x14ac:dyDescent="0.25">
      <c r="B130" s="279"/>
      <c r="C130" s="279"/>
      <c r="D130" s="280"/>
      <c r="E130" s="280"/>
      <c r="F130" s="184"/>
      <c r="H130" s="185">
        <f t="shared" si="2"/>
        <v>0</v>
      </c>
      <c r="I130" s="186">
        <f t="shared" si="3"/>
        <v>0</v>
      </c>
    </row>
    <row r="131" spans="2:9" ht="20.100000000000001" customHeight="1" x14ac:dyDescent="0.25">
      <c r="B131" s="279"/>
      <c r="C131" s="279"/>
      <c r="D131" s="280"/>
      <c r="E131" s="280"/>
      <c r="F131" s="184"/>
      <c r="H131" s="185">
        <f t="shared" si="2"/>
        <v>0</v>
      </c>
      <c r="I131" s="186">
        <f t="shared" si="3"/>
        <v>0</v>
      </c>
    </row>
    <row r="132" spans="2:9" ht="20.100000000000001" customHeight="1" x14ac:dyDescent="0.25">
      <c r="B132" s="279"/>
      <c r="C132" s="279"/>
      <c r="D132" s="280"/>
      <c r="E132" s="280"/>
      <c r="F132" s="184"/>
      <c r="H132" s="185">
        <f t="shared" si="2"/>
        <v>0</v>
      </c>
      <c r="I132" s="186">
        <f t="shared" si="3"/>
        <v>0</v>
      </c>
    </row>
    <row r="133" spans="2:9" ht="20.100000000000001" customHeight="1" x14ac:dyDescent="0.25">
      <c r="B133" s="279"/>
      <c r="C133" s="279"/>
      <c r="D133" s="280"/>
      <c r="E133" s="280"/>
      <c r="F133" s="184"/>
      <c r="H133" s="185">
        <f t="shared" si="2"/>
        <v>0</v>
      </c>
      <c r="I133" s="186">
        <f t="shared" si="3"/>
        <v>0</v>
      </c>
    </row>
    <row r="134" spans="2:9" ht="20.100000000000001" customHeight="1" x14ac:dyDescent="0.25">
      <c r="B134" s="279"/>
      <c r="C134" s="279"/>
      <c r="D134" s="280"/>
      <c r="E134" s="280"/>
      <c r="F134" s="184"/>
      <c r="H134" s="185">
        <f t="shared" si="2"/>
        <v>0</v>
      </c>
      <c r="I134" s="186">
        <f t="shared" si="3"/>
        <v>0</v>
      </c>
    </row>
    <row r="135" spans="2:9" ht="20.100000000000001" customHeight="1" x14ac:dyDescent="0.25">
      <c r="B135" s="279"/>
      <c r="C135" s="279"/>
      <c r="D135" s="280"/>
      <c r="E135" s="280"/>
      <c r="F135" s="184"/>
      <c r="H135" s="185">
        <f t="shared" si="2"/>
        <v>0</v>
      </c>
      <c r="I135" s="186">
        <f t="shared" si="3"/>
        <v>0</v>
      </c>
    </row>
    <row r="136" spans="2:9" ht="20.100000000000001" customHeight="1" x14ac:dyDescent="0.25">
      <c r="B136" s="279"/>
      <c r="C136" s="279"/>
      <c r="D136" s="280"/>
      <c r="E136" s="280"/>
      <c r="F136" s="184"/>
      <c r="H136" s="185">
        <f t="shared" si="2"/>
        <v>0</v>
      </c>
      <c r="I136" s="186">
        <f t="shared" si="3"/>
        <v>0</v>
      </c>
    </row>
    <row r="137" spans="2:9" ht="20.100000000000001" customHeight="1" x14ac:dyDescent="0.25">
      <c r="B137" s="279"/>
      <c r="C137" s="279"/>
      <c r="D137" s="280"/>
      <c r="E137" s="280"/>
      <c r="F137" s="184"/>
      <c r="H137" s="185">
        <f t="shared" si="2"/>
        <v>0</v>
      </c>
      <c r="I137" s="186">
        <f t="shared" si="3"/>
        <v>0</v>
      </c>
    </row>
    <row r="138" spans="2:9" ht="20.100000000000001" customHeight="1" x14ac:dyDescent="0.25">
      <c r="B138" s="279"/>
      <c r="C138" s="279"/>
      <c r="D138" s="280"/>
      <c r="E138" s="280"/>
      <c r="F138" s="184"/>
      <c r="H138" s="185">
        <f t="shared" si="2"/>
        <v>0</v>
      </c>
      <c r="I138" s="186">
        <f t="shared" si="3"/>
        <v>0</v>
      </c>
    </row>
    <row r="139" spans="2:9" ht="20.100000000000001" customHeight="1" x14ac:dyDescent="0.25">
      <c r="B139" s="279"/>
      <c r="C139" s="279"/>
      <c r="D139" s="280"/>
      <c r="E139" s="280"/>
      <c r="F139" s="184"/>
      <c r="H139" s="185">
        <f t="shared" si="2"/>
        <v>0</v>
      </c>
      <c r="I139" s="186">
        <f t="shared" si="3"/>
        <v>0</v>
      </c>
    </row>
    <row r="140" spans="2:9" ht="20.100000000000001" customHeight="1" x14ac:dyDescent="0.25">
      <c r="B140" s="279"/>
      <c r="C140" s="279"/>
      <c r="D140" s="280"/>
      <c r="E140" s="280"/>
      <c r="F140" s="184"/>
      <c r="H140" s="185">
        <f t="shared" si="2"/>
        <v>0</v>
      </c>
      <c r="I140" s="186">
        <f t="shared" si="3"/>
        <v>0</v>
      </c>
    </row>
    <row r="141" spans="2:9" ht="20.100000000000001" customHeight="1" x14ac:dyDescent="0.25">
      <c r="B141" s="279"/>
      <c r="C141" s="279"/>
      <c r="D141" s="280"/>
      <c r="E141" s="280"/>
      <c r="F141" s="184"/>
      <c r="H141" s="185">
        <f t="shared" si="2"/>
        <v>0</v>
      </c>
      <c r="I141" s="186">
        <f t="shared" si="3"/>
        <v>0</v>
      </c>
    </row>
    <row r="142" spans="2:9" ht="20.100000000000001" customHeight="1" x14ac:dyDescent="0.25">
      <c r="B142" s="279"/>
      <c r="C142" s="279"/>
      <c r="D142" s="280"/>
      <c r="E142" s="280"/>
      <c r="F142" s="184"/>
      <c r="H142" s="185">
        <f t="shared" ref="H142:H205" si="4">COUNTIF(D142,"en activité partielle")</f>
        <v>0</v>
      </c>
      <c r="I142" s="186">
        <f t="shared" ref="I142:I205" si="5">COUNTIF(D142,"hors activité partielle")</f>
        <v>0</v>
      </c>
    </row>
    <row r="143" spans="2:9" ht="20.100000000000001" customHeight="1" x14ac:dyDescent="0.25">
      <c r="B143" s="279"/>
      <c r="C143" s="279"/>
      <c r="D143" s="280"/>
      <c r="E143" s="280"/>
      <c r="F143" s="184"/>
      <c r="H143" s="185">
        <f t="shared" si="4"/>
        <v>0</v>
      </c>
      <c r="I143" s="186">
        <f t="shared" si="5"/>
        <v>0</v>
      </c>
    </row>
    <row r="144" spans="2:9" ht="20.100000000000001" customHeight="1" x14ac:dyDescent="0.25">
      <c r="B144" s="279"/>
      <c r="C144" s="279"/>
      <c r="D144" s="280"/>
      <c r="E144" s="280"/>
      <c r="F144" s="184"/>
      <c r="H144" s="185">
        <f t="shared" si="4"/>
        <v>0</v>
      </c>
      <c r="I144" s="186">
        <f t="shared" si="5"/>
        <v>0</v>
      </c>
    </row>
    <row r="145" spans="2:9" ht="20.100000000000001" customHeight="1" x14ac:dyDescent="0.25">
      <c r="B145" s="279"/>
      <c r="C145" s="279"/>
      <c r="D145" s="280"/>
      <c r="E145" s="280"/>
      <c r="F145" s="184"/>
      <c r="H145" s="185">
        <f t="shared" si="4"/>
        <v>0</v>
      </c>
      <c r="I145" s="186">
        <f t="shared" si="5"/>
        <v>0</v>
      </c>
    </row>
    <row r="146" spans="2:9" ht="20.100000000000001" customHeight="1" x14ac:dyDescent="0.25">
      <c r="B146" s="279"/>
      <c r="C146" s="279"/>
      <c r="D146" s="280"/>
      <c r="E146" s="280"/>
      <c r="F146" s="184"/>
      <c r="H146" s="185">
        <f t="shared" si="4"/>
        <v>0</v>
      </c>
      <c r="I146" s="186">
        <f t="shared" si="5"/>
        <v>0</v>
      </c>
    </row>
    <row r="147" spans="2:9" ht="20.100000000000001" customHeight="1" x14ac:dyDescent="0.25">
      <c r="B147" s="279"/>
      <c r="C147" s="279"/>
      <c r="D147" s="280"/>
      <c r="E147" s="280"/>
      <c r="F147" s="184"/>
      <c r="H147" s="185">
        <f t="shared" si="4"/>
        <v>0</v>
      </c>
      <c r="I147" s="186">
        <f t="shared" si="5"/>
        <v>0</v>
      </c>
    </row>
    <row r="148" spans="2:9" ht="20.100000000000001" customHeight="1" x14ac:dyDescent="0.25">
      <c r="B148" s="279"/>
      <c r="C148" s="279"/>
      <c r="D148" s="280"/>
      <c r="E148" s="280"/>
      <c r="F148" s="184"/>
      <c r="H148" s="185">
        <f t="shared" si="4"/>
        <v>0</v>
      </c>
      <c r="I148" s="186">
        <f t="shared" si="5"/>
        <v>0</v>
      </c>
    </row>
    <row r="149" spans="2:9" ht="20.100000000000001" customHeight="1" x14ac:dyDescent="0.25">
      <c r="B149" s="279"/>
      <c r="C149" s="279"/>
      <c r="D149" s="280"/>
      <c r="E149" s="280"/>
      <c r="F149" s="184"/>
      <c r="H149" s="185">
        <f t="shared" si="4"/>
        <v>0</v>
      </c>
      <c r="I149" s="186">
        <f t="shared" si="5"/>
        <v>0</v>
      </c>
    </row>
    <row r="150" spans="2:9" ht="20.100000000000001" customHeight="1" x14ac:dyDescent="0.25">
      <c r="B150" s="279"/>
      <c r="C150" s="279"/>
      <c r="D150" s="280"/>
      <c r="E150" s="280"/>
      <c r="F150" s="184"/>
      <c r="H150" s="185">
        <f t="shared" si="4"/>
        <v>0</v>
      </c>
      <c r="I150" s="186">
        <f t="shared" si="5"/>
        <v>0</v>
      </c>
    </row>
    <row r="151" spans="2:9" ht="20.100000000000001" customHeight="1" x14ac:dyDescent="0.25">
      <c r="B151" s="279"/>
      <c r="C151" s="279"/>
      <c r="D151" s="280"/>
      <c r="E151" s="280"/>
      <c r="F151" s="184"/>
      <c r="H151" s="185">
        <f t="shared" si="4"/>
        <v>0</v>
      </c>
      <c r="I151" s="186">
        <f t="shared" si="5"/>
        <v>0</v>
      </c>
    </row>
    <row r="152" spans="2:9" ht="20.100000000000001" customHeight="1" x14ac:dyDescent="0.25">
      <c r="B152" s="279"/>
      <c r="C152" s="279"/>
      <c r="D152" s="280"/>
      <c r="E152" s="280"/>
      <c r="F152" s="184"/>
      <c r="H152" s="185">
        <f t="shared" si="4"/>
        <v>0</v>
      </c>
      <c r="I152" s="186">
        <f t="shared" si="5"/>
        <v>0</v>
      </c>
    </row>
    <row r="153" spans="2:9" ht="20.100000000000001" customHeight="1" x14ac:dyDescent="0.25">
      <c r="B153" s="279"/>
      <c r="C153" s="279"/>
      <c r="D153" s="280"/>
      <c r="E153" s="280"/>
      <c r="F153" s="184"/>
      <c r="H153" s="185">
        <f t="shared" si="4"/>
        <v>0</v>
      </c>
      <c r="I153" s="186">
        <f t="shared" si="5"/>
        <v>0</v>
      </c>
    </row>
    <row r="154" spans="2:9" ht="20.100000000000001" customHeight="1" x14ac:dyDescent="0.25">
      <c r="B154" s="279"/>
      <c r="C154" s="279"/>
      <c r="D154" s="280"/>
      <c r="E154" s="280"/>
      <c r="F154" s="184"/>
      <c r="H154" s="185">
        <f t="shared" si="4"/>
        <v>0</v>
      </c>
      <c r="I154" s="186">
        <f t="shared" si="5"/>
        <v>0</v>
      </c>
    </row>
    <row r="155" spans="2:9" ht="20.100000000000001" customHeight="1" x14ac:dyDescent="0.25">
      <c r="B155" s="279"/>
      <c r="C155" s="279"/>
      <c r="D155" s="280"/>
      <c r="E155" s="280"/>
      <c r="F155" s="184"/>
      <c r="H155" s="185">
        <f t="shared" si="4"/>
        <v>0</v>
      </c>
      <c r="I155" s="186">
        <f t="shared" si="5"/>
        <v>0</v>
      </c>
    </row>
    <row r="156" spans="2:9" ht="20.100000000000001" customHeight="1" x14ac:dyDescent="0.25">
      <c r="B156" s="279"/>
      <c r="C156" s="279"/>
      <c r="D156" s="280"/>
      <c r="E156" s="280"/>
      <c r="F156" s="184"/>
      <c r="H156" s="185">
        <f t="shared" si="4"/>
        <v>0</v>
      </c>
      <c r="I156" s="186">
        <f t="shared" si="5"/>
        <v>0</v>
      </c>
    </row>
    <row r="157" spans="2:9" ht="20.100000000000001" customHeight="1" x14ac:dyDescent="0.25">
      <c r="B157" s="279"/>
      <c r="C157" s="279"/>
      <c r="D157" s="280"/>
      <c r="E157" s="280"/>
      <c r="F157" s="184"/>
      <c r="H157" s="185">
        <f t="shared" si="4"/>
        <v>0</v>
      </c>
      <c r="I157" s="186">
        <f t="shared" si="5"/>
        <v>0</v>
      </c>
    </row>
    <row r="158" spans="2:9" ht="20.100000000000001" customHeight="1" x14ac:dyDescent="0.25">
      <c r="B158" s="279"/>
      <c r="C158" s="279"/>
      <c r="D158" s="280"/>
      <c r="E158" s="280"/>
      <c r="F158" s="184"/>
      <c r="H158" s="185">
        <f t="shared" si="4"/>
        <v>0</v>
      </c>
      <c r="I158" s="186">
        <f t="shared" si="5"/>
        <v>0</v>
      </c>
    </row>
    <row r="159" spans="2:9" ht="20.100000000000001" customHeight="1" x14ac:dyDescent="0.25">
      <c r="B159" s="279"/>
      <c r="C159" s="279"/>
      <c r="D159" s="280"/>
      <c r="E159" s="280"/>
      <c r="F159" s="184"/>
      <c r="H159" s="185">
        <f t="shared" si="4"/>
        <v>0</v>
      </c>
      <c r="I159" s="186">
        <f t="shared" si="5"/>
        <v>0</v>
      </c>
    </row>
    <row r="160" spans="2:9" ht="20.100000000000001" customHeight="1" x14ac:dyDescent="0.25">
      <c r="B160" s="279"/>
      <c r="C160" s="279"/>
      <c r="D160" s="280"/>
      <c r="E160" s="280"/>
      <c r="F160" s="184"/>
      <c r="H160" s="185">
        <f t="shared" si="4"/>
        <v>0</v>
      </c>
      <c r="I160" s="186">
        <f t="shared" si="5"/>
        <v>0</v>
      </c>
    </row>
    <row r="161" spans="2:9" ht="20.100000000000001" customHeight="1" x14ac:dyDescent="0.25">
      <c r="B161" s="279"/>
      <c r="C161" s="279"/>
      <c r="D161" s="280"/>
      <c r="E161" s="280"/>
      <c r="F161" s="184"/>
      <c r="H161" s="185">
        <f t="shared" si="4"/>
        <v>0</v>
      </c>
      <c r="I161" s="186">
        <f t="shared" si="5"/>
        <v>0</v>
      </c>
    </row>
    <row r="162" spans="2:9" ht="20.100000000000001" customHeight="1" x14ac:dyDescent="0.25">
      <c r="B162" s="279"/>
      <c r="C162" s="279"/>
      <c r="D162" s="280"/>
      <c r="E162" s="280"/>
      <c r="F162" s="184"/>
      <c r="H162" s="185">
        <f t="shared" si="4"/>
        <v>0</v>
      </c>
      <c r="I162" s="186">
        <f t="shared" si="5"/>
        <v>0</v>
      </c>
    </row>
    <row r="163" spans="2:9" ht="20.100000000000001" customHeight="1" x14ac:dyDescent="0.25">
      <c r="B163" s="279"/>
      <c r="C163" s="279"/>
      <c r="D163" s="280"/>
      <c r="E163" s="280"/>
      <c r="F163" s="184"/>
      <c r="H163" s="185">
        <f t="shared" si="4"/>
        <v>0</v>
      </c>
      <c r="I163" s="186">
        <f t="shared" si="5"/>
        <v>0</v>
      </c>
    </row>
    <row r="164" spans="2:9" ht="20.100000000000001" customHeight="1" x14ac:dyDescent="0.25">
      <c r="B164" s="279"/>
      <c r="C164" s="279"/>
      <c r="D164" s="280"/>
      <c r="E164" s="280"/>
      <c r="F164" s="184"/>
      <c r="H164" s="185">
        <f t="shared" si="4"/>
        <v>0</v>
      </c>
      <c r="I164" s="186">
        <f t="shared" si="5"/>
        <v>0</v>
      </c>
    </row>
    <row r="165" spans="2:9" ht="20.100000000000001" customHeight="1" x14ac:dyDescent="0.25">
      <c r="B165" s="279"/>
      <c r="C165" s="279"/>
      <c r="D165" s="280"/>
      <c r="E165" s="280"/>
      <c r="F165" s="184"/>
      <c r="H165" s="185">
        <f t="shared" si="4"/>
        <v>0</v>
      </c>
      <c r="I165" s="186">
        <f t="shared" si="5"/>
        <v>0</v>
      </c>
    </row>
    <row r="166" spans="2:9" ht="20.100000000000001" customHeight="1" x14ac:dyDescent="0.25">
      <c r="B166" s="279"/>
      <c r="C166" s="279"/>
      <c r="D166" s="280"/>
      <c r="E166" s="280"/>
      <c r="F166" s="184"/>
      <c r="H166" s="185">
        <f t="shared" si="4"/>
        <v>0</v>
      </c>
      <c r="I166" s="186">
        <f t="shared" si="5"/>
        <v>0</v>
      </c>
    </row>
    <row r="167" spans="2:9" ht="20.100000000000001" customHeight="1" x14ac:dyDescent="0.25">
      <c r="B167" s="279"/>
      <c r="C167" s="279"/>
      <c r="D167" s="280"/>
      <c r="E167" s="280"/>
      <c r="F167" s="184"/>
      <c r="H167" s="185">
        <f t="shared" si="4"/>
        <v>0</v>
      </c>
      <c r="I167" s="186">
        <f t="shared" si="5"/>
        <v>0</v>
      </c>
    </row>
    <row r="168" spans="2:9" ht="20.100000000000001" customHeight="1" x14ac:dyDescent="0.25">
      <c r="B168" s="279"/>
      <c r="C168" s="279"/>
      <c r="D168" s="280"/>
      <c r="E168" s="280"/>
      <c r="F168" s="184"/>
      <c r="H168" s="185">
        <f t="shared" si="4"/>
        <v>0</v>
      </c>
      <c r="I168" s="186">
        <f t="shared" si="5"/>
        <v>0</v>
      </c>
    </row>
    <row r="169" spans="2:9" ht="20.100000000000001" customHeight="1" x14ac:dyDescent="0.25">
      <c r="B169" s="279"/>
      <c r="C169" s="279"/>
      <c r="D169" s="280"/>
      <c r="E169" s="280"/>
      <c r="F169" s="184"/>
      <c r="H169" s="185">
        <f t="shared" si="4"/>
        <v>0</v>
      </c>
      <c r="I169" s="186">
        <f t="shared" si="5"/>
        <v>0</v>
      </c>
    </row>
    <row r="170" spans="2:9" ht="20.100000000000001" customHeight="1" x14ac:dyDescent="0.25">
      <c r="B170" s="279"/>
      <c r="C170" s="279"/>
      <c r="D170" s="280"/>
      <c r="E170" s="280"/>
      <c r="F170" s="184"/>
      <c r="H170" s="185">
        <f t="shared" si="4"/>
        <v>0</v>
      </c>
      <c r="I170" s="186">
        <f t="shared" si="5"/>
        <v>0</v>
      </c>
    </row>
    <row r="171" spans="2:9" ht="20.100000000000001" customHeight="1" x14ac:dyDescent="0.25">
      <c r="B171" s="279"/>
      <c r="C171" s="279"/>
      <c r="D171" s="280"/>
      <c r="E171" s="280"/>
      <c r="F171" s="184"/>
      <c r="H171" s="185">
        <f t="shared" si="4"/>
        <v>0</v>
      </c>
      <c r="I171" s="186">
        <f t="shared" si="5"/>
        <v>0</v>
      </c>
    </row>
    <row r="172" spans="2:9" ht="20.100000000000001" customHeight="1" x14ac:dyDescent="0.25">
      <c r="B172" s="279"/>
      <c r="C172" s="279"/>
      <c r="D172" s="280"/>
      <c r="E172" s="280"/>
      <c r="F172" s="184"/>
      <c r="H172" s="185">
        <f t="shared" si="4"/>
        <v>0</v>
      </c>
      <c r="I172" s="186">
        <f t="shared" si="5"/>
        <v>0</v>
      </c>
    </row>
    <row r="173" spans="2:9" ht="20.100000000000001" customHeight="1" x14ac:dyDescent="0.25">
      <c r="B173" s="279"/>
      <c r="C173" s="279"/>
      <c r="D173" s="280"/>
      <c r="E173" s="280"/>
      <c r="F173" s="184"/>
      <c r="H173" s="185">
        <f t="shared" si="4"/>
        <v>0</v>
      </c>
      <c r="I173" s="186">
        <f t="shared" si="5"/>
        <v>0</v>
      </c>
    </row>
    <row r="174" spans="2:9" ht="20.100000000000001" customHeight="1" x14ac:dyDescent="0.25">
      <c r="B174" s="279"/>
      <c r="C174" s="279"/>
      <c r="D174" s="280"/>
      <c r="E174" s="280"/>
      <c r="F174" s="184"/>
      <c r="H174" s="185">
        <f t="shared" si="4"/>
        <v>0</v>
      </c>
      <c r="I174" s="186">
        <f t="shared" si="5"/>
        <v>0</v>
      </c>
    </row>
    <row r="175" spans="2:9" ht="20.100000000000001" customHeight="1" x14ac:dyDescent="0.25">
      <c r="B175" s="279"/>
      <c r="C175" s="279"/>
      <c r="D175" s="280"/>
      <c r="E175" s="280"/>
      <c r="F175" s="184"/>
      <c r="H175" s="185">
        <f t="shared" si="4"/>
        <v>0</v>
      </c>
      <c r="I175" s="186">
        <f t="shared" si="5"/>
        <v>0</v>
      </c>
    </row>
    <row r="176" spans="2:9" ht="20.100000000000001" customHeight="1" x14ac:dyDescent="0.25">
      <c r="B176" s="279"/>
      <c r="C176" s="279"/>
      <c r="D176" s="280"/>
      <c r="E176" s="280"/>
      <c r="F176" s="184"/>
      <c r="H176" s="185">
        <f t="shared" si="4"/>
        <v>0</v>
      </c>
      <c r="I176" s="186">
        <f t="shared" si="5"/>
        <v>0</v>
      </c>
    </row>
    <row r="177" spans="2:9" ht="20.100000000000001" customHeight="1" x14ac:dyDescent="0.25">
      <c r="B177" s="279"/>
      <c r="C177" s="279"/>
      <c r="D177" s="280"/>
      <c r="E177" s="280"/>
      <c r="F177" s="184"/>
      <c r="H177" s="185">
        <f t="shared" si="4"/>
        <v>0</v>
      </c>
      <c r="I177" s="186">
        <f t="shared" si="5"/>
        <v>0</v>
      </c>
    </row>
    <row r="178" spans="2:9" ht="20.100000000000001" customHeight="1" x14ac:dyDescent="0.25">
      <c r="B178" s="279"/>
      <c r="C178" s="279"/>
      <c r="D178" s="280"/>
      <c r="E178" s="280"/>
      <c r="F178" s="184"/>
      <c r="H178" s="185">
        <f t="shared" si="4"/>
        <v>0</v>
      </c>
      <c r="I178" s="186">
        <f t="shared" si="5"/>
        <v>0</v>
      </c>
    </row>
    <row r="179" spans="2:9" ht="20.100000000000001" customHeight="1" x14ac:dyDescent="0.25">
      <c r="B179" s="279"/>
      <c r="C179" s="279"/>
      <c r="D179" s="280"/>
      <c r="E179" s="280"/>
      <c r="F179" s="184"/>
      <c r="H179" s="185">
        <f t="shared" si="4"/>
        <v>0</v>
      </c>
      <c r="I179" s="186">
        <f t="shared" si="5"/>
        <v>0</v>
      </c>
    </row>
    <row r="180" spans="2:9" ht="20.100000000000001" customHeight="1" x14ac:dyDescent="0.25">
      <c r="B180" s="279"/>
      <c r="C180" s="279"/>
      <c r="D180" s="280"/>
      <c r="E180" s="280"/>
      <c r="F180" s="184"/>
      <c r="H180" s="185">
        <f t="shared" si="4"/>
        <v>0</v>
      </c>
      <c r="I180" s="186">
        <f t="shared" si="5"/>
        <v>0</v>
      </c>
    </row>
    <row r="181" spans="2:9" ht="20.100000000000001" customHeight="1" x14ac:dyDescent="0.25">
      <c r="B181" s="279"/>
      <c r="C181" s="279"/>
      <c r="D181" s="280"/>
      <c r="E181" s="280"/>
      <c r="F181" s="184"/>
      <c r="H181" s="185">
        <f t="shared" si="4"/>
        <v>0</v>
      </c>
      <c r="I181" s="186">
        <f t="shared" si="5"/>
        <v>0</v>
      </c>
    </row>
    <row r="182" spans="2:9" ht="20.100000000000001" customHeight="1" x14ac:dyDescent="0.25">
      <c r="B182" s="279"/>
      <c r="C182" s="279"/>
      <c r="D182" s="280"/>
      <c r="E182" s="280"/>
      <c r="F182" s="184"/>
      <c r="H182" s="185">
        <f t="shared" si="4"/>
        <v>0</v>
      </c>
      <c r="I182" s="186">
        <f t="shared" si="5"/>
        <v>0</v>
      </c>
    </row>
    <row r="183" spans="2:9" ht="20.100000000000001" customHeight="1" x14ac:dyDescent="0.25">
      <c r="B183" s="279"/>
      <c r="C183" s="279"/>
      <c r="D183" s="280"/>
      <c r="E183" s="280"/>
      <c r="F183" s="184"/>
      <c r="H183" s="185">
        <f t="shared" si="4"/>
        <v>0</v>
      </c>
      <c r="I183" s="186">
        <f t="shared" si="5"/>
        <v>0</v>
      </c>
    </row>
    <row r="184" spans="2:9" ht="20.100000000000001" customHeight="1" x14ac:dyDescent="0.25">
      <c r="B184" s="279"/>
      <c r="C184" s="279"/>
      <c r="D184" s="280"/>
      <c r="E184" s="280"/>
      <c r="F184" s="184"/>
      <c r="H184" s="185">
        <f t="shared" si="4"/>
        <v>0</v>
      </c>
      <c r="I184" s="186">
        <f t="shared" si="5"/>
        <v>0</v>
      </c>
    </row>
    <row r="185" spans="2:9" ht="20.100000000000001" customHeight="1" x14ac:dyDescent="0.25">
      <c r="B185" s="279"/>
      <c r="C185" s="279"/>
      <c r="D185" s="280"/>
      <c r="E185" s="280"/>
      <c r="F185" s="184"/>
      <c r="H185" s="185">
        <f t="shared" si="4"/>
        <v>0</v>
      </c>
      <c r="I185" s="186">
        <f t="shared" si="5"/>
        <v>0</v>
      </c>
    </row>
    <row r="186" spans="2:9" ht="20.100000000000001" customHeight="1" x14ac:dyDescent="0.25">
      <c r="B186" s="279"/>
      <c r="C186" s="279"/>
      <c r="D186" s="280"/>
      <c r="E186" s="280"/>
      <c r="F186" s="184"/>
      <c r="H186" s="185">
        <f t="shared" si="4"/>
        <v>0</v>
      </c>
      <c r="I186" s="186">
        <f t="shared" si="5"/>
        <v>0</v>
      </c>
    </row>
    <row r="187" spans="2:9" ht="20.100000000000001" customHeight="1" x14ac:dyDescent="0.25">
      <c r="B187" s="279"/>
      <c r="C187" s="279"/>
      <c r="D187" s="280"/>
      <c r="E187" s="280"/>
      <c r="F187" s="184"/>
      <c r="H187" s="185">
        <f t="shared" si="4"/>
        <v>0</v>
      </c>
      <c r="I187" s="186">
        <f t="shared" si="5"/>
        <v>0</v>
      </c>
    </row>
    <row r="188" spans="2:9" ht="20.100000000000001" customHeight="1" x14ac:dyDescent="0.25">
      <c r="B188" s="279"/>
      <c r="C188" s="279"/>
      <c r="D188" s="280"/>
      <c r="E188" s="280"/>
      <c r="F188" s="184"/>
      <c r="H188" s="185">
        <f t="shared" si="4"/>
        <v>0</v>
      </c>
      <c r="I188" s="186">
        <f t="shared" si="5"/>
        <v>0</v>
      </c>
    </row>
    <row r="189" spans="2:9" ht="20.100000000000001" customHeight="1" x14ac:dyDescent="0.25">
      <c r="B189" s="279"/>
      <c r="C189" s="279"/>
      <c r="D189" s="280"/>
      <c r="E189" s="280"/>
      <c r="F189" s="184"/>
      <c r="H189" s="185">
        <f t="shared" si="4"/>
        <v>0</v>
      </c>
      <c r="I189" s="186">
        <f t="shared" si="5"/>
        <v>0</v>
      </c>
    </row>
    <row r="190" spans="2:9" ht="20.100000000000001" customHeight="1" x14ac:dyDescent="0.25">
      <c r="B190" s="279"/>
      <c r="C190" s="279"/>
      <c r="D190" s="280"/>
      <c r="E190" s="280"/>
      <c r="F190" s="184"/>
      <c r="H190" s="185">
        <f t="shared" si="4"/>
        <v>0</v>
      </c>
      <c r="I190" s="186">
        <f t="shared" si="5"/>
        <v>0</v>
      </c>
    </row>
    <row r="191" spans="2:9" ht="20.100000000000001" customHeight="1" x14ac:dyDescent="0.25">
      <c r="B191" s="279"/>
      <c r="C191" s="279"/>
      <c r="D191" s="280"/>
      <c r="E191" s="280"/>
      <c r="F191" s="184"/>
      <c r="H191" s="185">
        <f t="shared" si="4"/>
        <v>0</v>
      </c>
      <c r="I191" s="186">
        <f t="shared" si="5"/>
        <v>0</v>
      </c>
    </row>
    <row r="192" spans="2:9" ht="20.100000000000001" customHeight="1" x14ac:dyDescent="0.25">
      <c r="B192" s="279"/>
      <c r="C192" s="279"/>
      <c r="D192" s="280"/>
      <c r="E192" s="280"/>
      <c r="F192" s="184"/>
      <c r="H192" s="185">
        <f t="shared" si="4"/>
        <v>0</v>
      </c>
      <c r="I192" s="186">
        <f t="shared" si="5"/>
        <v>0</v>
      </c>
    </row>
    <row r="193" spans="2:9" ht="20.100000000000001" customHeight="1" x14ac:dyDescent="0.25">
      <c r="B193" s="279"/>
      <c r="C193" s="279"/>
      <c r="D193" s="280"/>
      <c r="E193" s="280"/>
      <c r="F193" s="184"/>
      <c r="H193" s="185">
        <f t="shared" si="4"/>
        <v>0</v>
      </c>
      <c r="I193" s="186">
        <f t="shared" si="5"/>
        <v>0</v>
      </c>
    </row>
    <row r="194" spans="2:9" ht="20.100000000000001" customHeight="1" x14ac:dyDescent="0.25">
      <c r="B194" s="279"/>
      <c r="C194" s="279"/>
      <c r="D194" s="280"/>
      <c r="E194" s="280"/>
      <c r="F194" s="184"/>
      <c r="H194" s="185">
        <f t="shared" si="4"/>
        <v>0</v>
      </c>
      <c r="I194" s="186">
        <f t="shared" si="5"/>
        <v>0</v>
      </c>
    </row>
    <row r="195" spans="2:9" ht="20.100000000000001" customHeight="1" x14ac:dyDescent="0.25">
      <c r="B195" s="279"/>
      <c r="C195" s="279"/>
      <c r="D195" s="280"/>
      <c r="E195" s="280"/>
      <c r="F195" s="184"/>
      <c r="H195" s="185">
        <f t="shared" si="4"/>
        <v>0</v>
      </c>
      <c r="I195" s="186">
        <f t="shared" si="5"/>
        <v>0</v>
      </c>
    </row>
    <row r="196" spans="2:9" ht="20.100000000000001" customHeight="1" x14ac:dyDescent="0.25">
      <c r="B196" s="279"/>
      <c r="C196" s="279"/>
      <c r="D196" s="280"/>
      <c r="E196" s="280"/>
      <c r="F196" s="184"/>
      <c r="H196" s="185">
        <f t="shared" si="4"/>
        <v>0</v>
      </c>
      <c r="I196" s="186">
        <f t="shared" si="5"/>
        <v>0</v>
      </c>
    </row>
    <row r="197" spans="2:9" ht="20.100000000000001" customHeight="1" x14ac:dyDescent="0.25">
      <c r="B197" s="279"/>
      <c r="C197" s="279"/>
      <c r="D197" s="280"/>
      <c r="E197" s="280"/>
      <c r="F197" s="184"/>
      <c r="H197" s="185">
        <f t="shared" si="4"/>
        <v>0</v>
      </c>
      <c r="I197" s="186">
        <f t="shared" si="5"/>
        <v>0</v>
      </c>
    </row>
    <row r="198" spans="2:9" ht="20.100000000000001" customHeight="1" x14ac:dyDescent="0.25">
      <c r="B198" s="279"/>
      <c r="C198" s="279"/>
      <c r="D198" s="280"/>
      <c r="E198" s="280"/>
      <c r="F198" s="184"/>
      <c r="H198" s="185">
        <f t="shared" si="4"/>
        <v>0</v>
      </c>
      <c r="I198" s="186">
        <f t="shared" si="5"/>
        <v>0</v>
      </c>
    </row>
    <row r="199" spans="2:9" ht="20.100000000000001" customHeight="1" x14ac:dyDescent="0.25">
      <c r="B199" s="279"/>
      <c r="C199" s="279"/>
      <c r="D199" s="280"/>
      <c r="E199" s="280"/>
      <c r="F199" s="184"/>
      <c r="H199" s="185">
        <f t="shared" si="4"/>
        <v>0</v>
      </c>
      <c r="I199" s="186">
        <f t="shared" si="5"/>
        <v>0</v>
      </c>
    </row>
    <row r="200" spans="2:9" ht="20.100000000000001" customHeight="1" x14ac:dyDescent="0.25">
      <c r="B200" s="279"/>
      <c r="C200" s="279"/>
      <c r="D200" s="280"/>
      <c r="E200" s="280"/>
      <c r="F200" s="184"/>
      <c r="H200" s="185">
        <f t="shared" si="4"/>
        <v>0</v>
      </c>
      <c r="I200" s="186">
        <f t="shared" si="5"/>
        <v>0</v>
      </c>
    </row>
    <row r="201" spans="2:9" ht="20.100000000000001" customHeight="1" x14ac:dyDescent="0.25">
      <c r="B201" s="279"/>
      <c r="C201" s="279"/>
      <c r="D201" s="280"/>
      <c r="E201" s="280"/>
      <c r="F201" s="184"/>
      <c r="H201" s="185">
        <f t="shared" si="4"/>
        <v>0</v>
      </c>
      <c r="I201" s="186">
        <f t="shared" si="5"/>
        <v>0</v>
      </c>
    </row>
    <row r="202" spans="2:9" ht="20.100000000000001" customHeight="1" x14ac:dyDescent="0.25">
      <c r="B202" s="279"/>
      <c r="C202" s="279"/>
      <c r="D202" s="280"/>
      <c r="E202" s="280"/>
      <c r="F202" s="184"/>
      <c r="H202" s="185">
        <f t="shared" si="4"/>
        <v>0</v>
      </c>
      <c r="I202" s="186">
        <f t="shared" si="5"/>
        <v>0</v>
      </c>
    </row>
    <row r="203" spans="2:9" ht="20.100000000000001" customHeight="1" x14ac:dyDescent="0.25">
      <c r="B203" s="279"/>
      <c r="C203" s="279"/>
      <c r="D203" s="280"/>
      <c r="E203" s="280"/>
      <c r="F203" s="184"/>
      <c r="H203" s="185">
        <f t="shared" si="4"/>
        <v>0</v>
      </c>
      <c r="I203" s="186">
        <f t="shared" si="5"/>
        <v>0</v>
      </c>
    </row>
    <row r="204" spans="2:9" ht="20.100000000000001" customHeight="1" x14ac:dyDescent="0.25">
      <c r="B204" s="279"/>
      <c r="C204" s="279"/>
      <c r="D204" s="280"/>
      <c r="E204" s="280"/>
      <c r="F204" s="184"/>
      <c r="H204" s="185">
        <f t="shared" si="4"/>
        <v>0</v>
      </c>
      <c r="I204" s="186">
        <f t="shared" si="5"/>
        <v>0</v>
      </c>
    </row>
    <row r="205" spans="2:9" ht="20.100000000000001" customHeight="1" x14ac:dyDescent="0.25">
      <c r="B205" s="279"/>
      <c r="C205" s="279"/>
      <c r="D205" s="280"/>
      <c r="E205" s="280"/>
      <c r="F205" s="184"/>
      <c r="H205" s="185">
        <f t="shared" si="4"/>
        <v>0</v>
      </c>
      <c r="I205" s="186">
        <f t="shared" si="5"/>
        <v>0</v>
      </c>
    </row>
    <row r="206" spans="2:9" ht="20.100000000000001" customHeight="1" x14ac:dyDescent="0.25">
      <c r="B206" s="279"/>
      <c r="C206" s="279"/>
      <c r="D206" s="280"/>
      <c r="E206" s="280"/>
      <c r="F206" s="184"/>
      <c r="H206" s="185">
        <f t="shared" ref="H206:H269" si="6">COUNTIF(D206,"en activité partielle")</f>
        <v>0</v>
      </c>
      <c r="I206" s="186">
        <f t="shared" ref="I206:I269" si="7">COUNTIF(D206,"hors activité partielle")</f>
        <v>0</v>
      </c>
    </row>
    <row r="207" spans="2:9" ht="20.100000000000001" customHeight="1" x14ac:dyDescent="0.25">
      <c r="B207" s="279"/>
      <c r="C207" s="279"/>
      <c r="D207" s="280"/>
      <c r="E207" s="280"/>
      <c r="F207" s="184"/>
      <c r="H207" s="185">
        <f t="shared" si="6"/>
        <v>0</v>
      </c>
      <c r="I207" s="186">
        <f t="shared" si="7"/>
        <v>0</v>
      </c>
    </row>
    <row r="208" spans="2:9" ht="20.100000000000001" customHeight="1" x14ac:dyDescent="0.25">
      <c r="B208" s="279"/>
      <c r="C208" s="279"/>
      <c r="D208" s="280"/>
      <c r="E208" s="280"/>
      <c r="F208" s="184"/>
      <c r="H208" s="185">
        <f t="shared" si="6"/>
        <v>0</v>
      </c>
      <c r="I208" s="186">
        <f t="shared" si="7"/>
        <v>0</v>
      </c>
    </row>
    <row r="209" spans="2:9" ht="20.100000000000001" customHeight="1" x14ac:dyDescent="0.25">
      <c r="B209" s="279"/>
      <c r="C209" s="279"/>
      <c r="D209" s="280"/>
      <c r="E209" s="280"/>
      <c r="F209" s="184"/>
      <c r="H209" s="185">
        <f t="shared" si="6"/>
        <v>0</v>
      </c>
      <c r="I209" s="186">
        <f t="shared" si="7"/>
        <v>0</v>
      </c>
    </row>
    <row r="210" spans="2:9" ht="20.100000000000001" customHeight="1" x14ac:dyDescent="0.25">
      <c r="B210" s="279"/>
      <c r="C210" s="279"/>
      <c r="D210" s="280"/>
      <c r="E210" s="280"/>
      <c r="F210" s="184"/>
      <c r="H210" s="185">
        <f t="shared" si="6"/>
        <v>0</v>
      </c>
      <c r="I210" s="186">
        <f t="shared" si="7"/>
        <v>0</v>
      </c>
    </row>
    <row r="211" spans="2:9" ht="20.100000000000001" customHeight="1" x14ac:dyDescent="0.25">
      <c r="B211" s="279"/>
      <c r="C211" s="279"/>
      <c r="D211" s="280"/>
      <c r="E211" s="280"/>
      <c r="F211" s="184"/>
      <c r="H211" s="185">
        <f t="shared" si="6"/>
        <v>0</v>
      </c>
      <c r="I211" s="186">
        <f t="shared" si="7"/>
        <v>0</v>
      </c>
    </row>
    <row r="212" spans="2:9" ht="20.100000000000001" customHeight="1" x14ac:dyDescent="0.25">
      <c r="B212" s="279"/>
      <c r="C212" s="279"/>
      <c r="D212" s="280"/>
      <c r="E212" s="280"/>
      <c r="F212" s="184"/>
      <c r="H212" s="185">
        <f t="shared" si="6"/>
        <v>0</v>
      </c>
      <c r="I212" s="186">
        <f t="shared" si="7"/>
        <v>0</v>
      </c>
    </row>
    <row r="213" spans="2:9" ht="20.100000000000001" customHeight="1" x14ac:dyDescent="0.25">
      <c r="B213" s="279"/>
      <c r="C213" s="279"/>
      <c r="D213" s="280"/>
      <c r="E213" s="280"/>
      <c r="F213" s="184"/>
      <c r="H213" s="185">
        <f t="shared" si="6"/>
        <v>0</v>
      </c>
      <c r="I213" s="186">
        <f t="shared" si="7"/>
        <v>0</v>
      </c>
    </row>
    <row r="214" spans="2:9" ht="20.100000000000001" customHeight="1" x14ac:dyDescent="0.25">
      <c r="B214" s="279"/>
      <c r="C214" s="279"/>
      <c r="D214" s="280"/>
      <c r="E214" s="280"/>
      <c r="F214" s="184"/>
      <c r="H214" s="185">
        <f t="shared" si="6"/>
        <v>0</v>
      </c>
      <c r="I214" s="186">
        <f t="shared" si="7"/>
        <v>0</v>
      </c>
    </row>
    <row r="215" spans="2:9" ht="20.100000000000001" customHeight="1" x14ac:dyDescent="0.25">
      <c r="B215" s="279"/>
      <c r="C215" s="279"/>
      <c r="D215" s="280"/>
      <c r="E215" s="280"/>
      <c r="F215" s="184"/>
      <c r="H215" s="185">
        <f t="shared" si="6"/>
        <v>0</v>
      </c>
      <c r="I215" s="186">
        <f t="shared" si="7"/>
        <v>0</v>
      </c>
    </row>
    <row r="216" spans="2:9" ht="20.100000000000001" customHeight="1" x14ac:dyDescent="0.25">
      <c r="B216" s="279"/>
      <c r="C216" s="279"/>
      <c r="D216" s="280"/>
      <c r="E216" s="280"/>
      <c r="F216" s="184"/>
      <c r="H216" s="185">
        <f t="shared" si="6"/>
        <v>0</v>
      </c>
      <c r="I216" s="186">
        <f t="shared" si="7"/>
        <v>0</v>
      </c>
    </row>
    <row r="217" spans="2:9" ht="20.100000000000001" customHeight="1" x14ac:dyDescent="0.25">
      <c r="B217" s="279"/>
      <c r="C217" s="279"/>
      <c r="D217" s="280"/>
      <c r="E217" s="280"/>
      <c r="F217" s="184"/>
      <c r="H217" s="185">
        <f t="shared" si="6"/>
        <v>0</v>
      </c>
      <c r="I217" s="186">
        <f t="shared" si="7"/>
        <v>0</v>
      </c>
    </row>
    <row r="218" spans="2:9" ht="20.100000000000001" customHeight="1" x14ac:dyDescent="0.25">
      <c r="B218" s="279"/>
      <c r="C218" s="279"/>
      <c r="D218" s="280"/>
      <c r="E218" s="280"/>
      <c r="F218" s="184"/>
      <c r="H218" s="185">
        <f t="shared" si="6"/>
        <v>0</v>
      </c>
      <c r="I218" s="186">
        <f t="shared" si="7"/>
        <v>0</v>
      </c>
    </row>
    <row r="219" spans="2:9" ht="20.100000000000001" customHeight="1" x14ac:dyDescent="0.25">
      <c r="B219" s="279"/>
      <c r="C219" s="279"/>
      <c r="D219" s="280"/>
      <c r="E219" s="280"/>
      <c r="F219" s="184"/>
      <c r="H219" s="185">
        <f t="shared" si="6"/>
        <v>0</v>
      </c>
      <c r="I219" s="186">
        <f t="shared" si="7"/>
        <v>0</v>
      </c>
    </row>
    <row r="220" spans="2:9" ht="20.100000000000001" customHeight="1" x14ac:dyDescent="0.25">
      <c r="B220" s="279"/>
      <c r="C220" s="279"/>
      <c r="D220" s="280"/>
      <c r="E220" s="280"/>
      <c r="F220" s="184"/>
      <c r="H220" s="185">
        <f t="shared" si="6"/>
        <v>0</v>
      </c>
      <c r="I220" s="186">
        <f t="shared" si="7"/>
        <v>0</v>
      </c>
    </row>
    <row r="221" spans="2:9" ht="20.100000000000001" customHeight="1" x14ac:dyDescent="0.25">
      <c r="B221" s="279"/>
      <c r="C221" s="279"/>
      <c r="D221" s="280"/>
      <c r="E221" s="280"/>
      <c r="F221" s="184"/>
      <c r="H221" s="185">
        <f t="shared" si="6"/>
        <v>0</v>
      </c>
      <c r="I221" s="186">
        <f t="shared" si="7"/>
        <v>0</v>
      </c>
    </row>
    <row r="222" spans="2:9" ht="20.100000000000001" customHeight="1" x14ac:dyDescent="0.25">
      <c r="B222" s="279"/>
      <c r="C222" s="279"/>
      <c r="D222" s="280"/>
      <c r="E222" s="280"/>
      <c r="F222" s="184"/>
      <c r="H222" s="185">
        <f t="shared" si="6"/>
        <v>0</v>
      </c>
      <c r="I222" s="186">
        <f t="shared" si="7"/>
        <v>0</v>
      </c>
    </row>
    <row r="223" spans="2:9" ht="20.100000000000001" customHeight="1" x14ac:dyDescent="0.25">
      <c r="B223" s="279"/>
      <c r="C223" s="279"/>
      <c r="D223" s="280"/>
      <c r="E223" s="280"/>
      <c r="F223" s="184"/>
      <c r="H223" s="185">
        <f t="shared" si="6"/>
        <v>0</v>
      </c>
      <c r="I223" s="186">
        <f t="shared" si="7"/>
        <v>0</v>
      </c>
    </row>
    <row r="224" spans="2:9" ht="20.100000000000001" customHeight="1" x14ac:dyDescent="0.25">
      <c r="B224" s="279"/>
      <c r="C224" s="279"/>
      <c r="D224" s="280"/>
      <c r="E224" s="280"/>
      <c r="F224" s="184"/>
      <c r="H224" s="185">
        <f t="shared" si="6"/>
        <v>0</v>
      </c>
      <c r="I224" s="186">
        <f t="shared" si="7"/>
        <v>0</v>
      </c>
    </row>
    <row r="225" spans="2:9" ht="20.100000000000001" customHeight="1" x14ac:dyDescent="0.25">
      <c r="B225" s="279"/>
      <c r="C225" s="279"/>
      <c r="D225" s="280"/>
      <c r="E225" s="280"/>
      <c r="F225" s="184"/>
      <c r="H225" s="185">
        <f t="shared" si="6"/>
        <v>0</v>
      </c>
      <c r="I225" s="186">
        <f t="shared" si="7"/>
        <v>0</v>
      </c>
    </row>
    <row r="226" spans="2:9" ht="20.100000000000001" customHeight="1" x14ac:dyDescent="0.25">
      <c r="B226" s="279"/>
      <c r="C226" s="279"/>
      <c r="D226" s="280"/>
      <c r="E226" s="280"/>
      <c r="F226" s="184"/>
      <c r="H226" s="185">
        <f t="shared" si="6"/>
        <v>0</v>
      </c>
      <c r="I226" s="186">
        <f t="shared" si="7"/>
        <v>0</v>
      </c>
    </row>
    <row r="227" spans="2:9" ht="20.100000000000001" customHeight="1" x14ac:dyDescent="0.25">
      <c r="B227" s="279"/>
      <c r="C227" s="279"/>
      <c r="D227" s="280"/>
      <c r="E227" s="280"/>
      <c r="F227" s="184"/>
      <c r="H227" s="185">
        <f t="shared" si="6"/>
        <v>0</v>
      </c>
      <c r="I227" s="186">
        <f t="shared" si="7"/>
        <v>0</v>
      </c>
    </row>
    <row r="228" spans="2:9" ht="20.100000000000001" customHeight="1" x14ac:dyDescent="0.25">
      <c r="B228" s="279"/>
      <c r="C228" s="279"/>
      <c r="D228" s="280"/>
      <c r="E228" s="280"/>
      <c r="F228" s="184"/>
      <c r="H228" s="185">
        <f t="shared" si="6"/>
        <v>0</v>
      </c>
      <c r="I228" s="186">
        <f t="shared" si="7"/>
        <v>0</v>
      </c>
    </row>
    <row r="229" spans="2:9" ht="20.100000000000001" customHeight="1" x14ac:dyDescent="0.25">
      <c r="B229" s="279"/>
      <c r="C229" s="279"/>
      <c r="D229" s="280"/>
      <c r="E229" s="280"/>
      <c r="F229" s="184"/>
      <c r="H229" s="185">
        <f t="shared" si="6"/>
        <v>0</v>
      </c>
      <c r="I229" s="186">
        <f t="shared" si="7"/>
        <v>0</v>
      </c>
    </row>
    <row r="230" spans="2:9" ht="20.100000000000001" customHeight="1" x14ac:dyDescent="0.25">
      <c r="B230" s="279"/>
      <c r="C230" s="279"/>
      <c r="D230" s="280"/>
      <c r="E230" s="280"/>
      <c r="F230" s="184"/>
      <c r="H230" s="185">
        <f t="shared" si="6"/>
        <v>0</v>
      </c>
      <c r="I230" s="186">
        <f t="shared" si="7"/>
        <v>0</v>
      </c>
    </row>
    <row r="231" spans="2:9" ht="20.100000000000001" customHeight="1" x14ac:dyDescent="0.25">
      <c r="B231" s="279"/>
      <c r="C231" s="279"/>
      <c r="D231" s="280"/>
      <c r="E231" s="280"/>
      <c r="F231" s="184"/>
      <c r="H231" s="185">
        <f t="shared" si="6"/>
        <v>0</v>
      </c>
      <c r="I231" s="186">
        <f t="shared" si="7"/>
        <v>0</v>
      </c>
    </row>
    <row r="232" spans="2:9" ht="20.100000000000001" customHeight="1" x14ac:dyDescent="0.25">
      <c r="B232" s="279"/>
      <c r="C232" s="279"/>
      <c r="D232" s="280"/>
      <c r="E232" s="280"/>
      <c r="F232" s="184"/>
      <c r="H232" s="185">
        <f t="shared" si="6"/>
        <v>0</v>
      </c>
      <c r="I232" s="186">
        <f t="shared" si="7"/>
        <v>0</v>
      </c>
    </row>
    <row r="233" spans="2:9" ht="20.100000000000001" customHeight="1" x14ac:dyDescent="0.25">
      <c r="B233" s="279"/>
      <c r="C233" s="279"/>
      <c r="D233" s="280"/>
      <c r="E233" s="280"/>
      <c r="F233" s="184"/>
      <c r="H233" s="185">
        <f t="shared" si="6"/>
        <v>0</v>
      </c>
      <c r="I233" s="186">
        <f t="shared" si="7"/>
        <v>0</v>
      </c>
    </row>
    <row r="234" spans="2:9" ht="20.100000000000001" customHeight="1" x14ac:dyDescent="0.25">
      <c r="B234" s="279"/>
      <c r="C234" s="279"/>
      <c r="D234" s="280"/>
      <c r="E234" s="280"/>
      <c r="F234" s="184"/>
      <c r="H234" s="185">
        <f t="shared" si="6"/>
        <v>0</v>
      </c>
      <c r="I234" s="186">
        <f t="shared" si="7"/>
        <v>0</v>
      </c>
    </row>
    <row r="235" spans="2:9" ht="20.100000000000001" customHeight="1" x14ac:dyDescent="0.25">
      <c r="B235" s="279"/>
      <c r="C235" s="279"/>
      <c r="D235" s="280"/>
      <c r="E235" s="280"/>
      <c r="F235" s="184"/>
      <c r="H235" s="185">
        <f t="shared" si="6"/>
        <v>0</v>
      </c>
      <c r="I235" s="186">
        <f t="shared" si="7"/>
        <v>0</v>
      </c>
    </row>
    <row r="236" spans="2:9" ht="20.100000000000001" customHeight="1" x14ac:dyDescent="0.25">
      <c r="B236" s="279"/>
      <c r="C236" s="279"/>
      <c r="D236" s="280"/>
      <c r="E236" s="280"/>
      <c r="F236" s="184"/>
      <c r="H236" s="185">
        <f t="shared" si="6"/>
        <v>0</v>
      </c>
      <c r="I236" s="186">
        <f t="shared" si="7"/>
        <v>0</v>
      </c>
    </row>
    <row r="237" spans="2:9" ht="20.100000000000001" customHeight="1" x14ac:dyDescent="0.25">
      <c r="B237" s="279"/>
      <c r="C237" s="279"/>
      <c r="D237" s="280"/>
      <c r="E237" s="280"/>
      <c r="F237" s="184"/>
      <c r="H237" s="185">
        <f t="shared" si="6"/>
        <v>0</v>
      </c>
      <c r="I237" s="186">
        <f t="shared" si="7"/>
        <v>0</v>
      </c>
    </row>
    <row r="238" spans="2:9" ht="20.100000000000001" customHeight="1" x14ac:dyDescent="0.25">
      <c r="B238" s="279"/>
      <c r="C238" s="279"/>
      <c r="D238" s="280"/>
      <c r="E238" s="280"/>
      <c r="F238" s="184"/>
      <c r="H238" s="185">
        <f t="shared" si="6"/>
        <v>0</v>
      </c>
      <c r="I238" s="186">
        <f t="shared" si="7"/>
        <v>0</v>
      </c>
    </row>
    <row r="239" spans="2:9" ht="20.100000000000001" customHeight="1" x14ac:dyDescent="0.25">
      <c r="B239" s="279"/>
      <c r="C239" s="279"/>
      <c r="D239" s="280"/>
      <c r="E239" s="280"/>
      <c r="F239" s="184"/>
      <c r="H239" s="185">
        <f t="shared" si="6"/>
        <v>0</v>
      </c>
      <c r="I239" s="186">
        <f t="shared" si="7"/>
        <v>0</v>
      </c>
    </row>
    <row r="240" spans="2:9" ht="20.100000000000001" customHeight="1" x14ac:dyDescent="0.25">
      <c r="B240" s="279"/>
      <c r="C240" s="279"/>
      <c r="D240" s="280"/>
      <c r="E240" s="280"/>
      <c r="F240" s="184"/>
      <c r="H240" s="185">
        <f t="shared" si="6"/>
        <v>0</v>
      </c>
      <c r="I240" s="186">
        <f t="shared" si="7"/>
        <v>0</v>
      </c>
    </row>
    <row r="241" spans="2:9" ht="20.100000000000001" customHeight="1" x14ac:dyDescent="0.25">
      <c r="B241" s="279"/>
      <c r="C241" s="279"/>
      <c r="D241" s="280"/>
      <c r="E241" s="280"/>
      <c r="F241" s="184"/>
      <c r="H241" s="185">
        <f t="shared" si="6"/>
        <v>0</v>
      </c>
      <c r="I241" s="186">
        <f t="shared" si="7"/>
        <v>0</v>
      </c>
    </row>
    <row r="242" spans="2:9" ht="20.100000000000001" customHeight="1" x14ac:dyDescent="0.25">
      <c r="B242" s="279"/>
      <c r="C242" s="279"/>
      <c r="D242" s="280"/>
      <c r="E242" s="280"/>
      <c r="F242" s="184"/>
      <c r="H242" s="185">
        <f t="shared" si="6"/>
        <v>0</v>
      </c>
      <c r="I242" s="186">
        <f t="shared" si="7"/>
        <v>0</v>
      </c>
    </row>
    <row r="243" spans="2:9" ht="20.100000000000001" customHeight="1" x14ac:dyDescent="0.25">
      <c r="B243" s="279"/>
      <c r="C243" s="279"/>
      <c r="D243" s="280"/>
      <c r="E243" s="280"/>
      <c r="F243" s="184"/>
      <c r="H243" s="185">
        <f t="shared" si="6"/>
        <v>0</v>
      </c>
      <c r="I243" s="186">
        <f t="shared" si="7"/>
        <v>0</v>
      </c>
    </row>
    <row r="244" spans="2:9" ht="20.100000000000001" customHeight="1" x14ac:dyDescent="0.25">
      <c r="B244" s="279"/>
      <c r="C244" s="279"/>
      <c r="D244" s="280"/>
      <c r="E244" s="280"/>
      <c r="F244" s="184"/>
      <c r="H244" s="185">
        <f t="shared" si="6"/>
        <v>0</v>
      </c>
      <c r="I244" s="186">
        <f t="shared" si="7"/>
        <v>0</v>
      </c>
    </row>
    <row r="245" spans="2:9" ht="20.100000000000001" customHeight="1" x14ac:dyDescent="0.25">
      <c r="B245" s="279"/>
      <c r="C245" s="279"/>
      <c r="D245" s="280"/>
      <c r="E245" s="280"/>
      <c r="F245" s="184"/>
      <c r="H245" s="185">
        <f t="shared" si="6"/>
        <v>0</v>
      </c>
      <c r="I245" s="186">
        <f t="shared" si="7"/>
        <v>0</v>
      </c>
    </row>
    <row r="246" spans="2:9" ht="20.100000000000001" customHeight="1" x14ac:dyDescent="0.25">
      <c r="B246" s="279"/>
      <c r="C246" s="279"/>
      <c r="D246" s="280"/>
      <c r="E246" s="280"/>
      <c r="F246" s="184"/>
      <c r="H246" s="185">
        <f t="shared" si="6"/>
        <v>0</v>
      </c>
      <c r="I246" s="186">
        <f t="shared" si="7"/>
        <v>0</v>
      </c>
    </row>
    <row r="247" spans="2:9" ht="20.100000000000001" customHeight="1" x14ac:dyDescent="0.25">
      <c r="B247" s="279"/>
      <c r="C247" s="279"/>
      <c r="D247" s="280"/>
      <c r="E247" s="280"/>
      <c r="F247" s="184"/>
      <c r="H247" s="185">
        <f t="shared" si="6"/>
        <v>0</v>
      </c>
      <c r="I247" s="186">
        <f t="shared" si="7"/>
        <v>0</v>
      </c>
    </row>
    <row r="248" spans="2:9" ht="20.100000000000001" customHeight="1" x14ac:dyDescent="0.25">
      <c r="B248" s="279"/>
      <c r="C248" s="279"/>
      <c r="D248" s="280"/>
      <c r="E248" s="280"/>
      <c r="F248" s="184"/>
      <c r="H248" s="185">
        <f t="shared" si="6"/>
        <v>0</v>
      </c>
      <c r="I248" s="186">
        <f t="shared" si="7"/>
        <v>0</v>
      </c>
    </row>
    <row r="249" spans="2:9" ht="20.100000000000001" customHeight="1" x14ac:dyDescent="0.25">
      <c r="B249" s="279"/>
      <c r="C249" s="279"/>
      <c r="D249" s="280"/>
      <c r="E249" s="280"/>
      <c r="F249" s="184"/>
      <c r="H249" s="185">
        <f t="shared" si="6"/>
        <v>0</v>
      </c>
      <c r="I249" s="186">
        <f t="shared" si="7"/>
        <v>0</v>
      </c>
    </row>
    <row r="250" spans="2:9" ht="20.100000000000001" customHeight="1" x14ac:dyDescent="0.25">
      <c r="B250" s="279"/>
      <c r="C250" s="279"/>
      <c r="D250" s="280"/>
      <c r="E250" s="280"/>
      <c r="F250" s="184"/>
      <c r="H250" s="185">
        <f t="shared" si="6"/>
        <v>0</v>
      </c>
      <c r="I250" s="186">
        <f t="shared" si="7"/>
        <v>0</v>
      </c>
    </row>
    <row r="251" spans="2:9" ht="20.100000000000001" customHeight="1" x14ac:dyDescent="0.25">
      <c r="B251" s="279"/>
      <c r="C251" s="279"/>
      <c r="D251" s="280"/>
      <c r="E251" s="280"/>
      <c r="F251" s="184"/>
      <c r="H251" s="185">
        <f t="shared" si="6"/>
        <v>0</v>
      </c>
      <c r="I251" s="186">
        <f t="shared" si="7"/>
        <v>0</v>
      </c>
    </row>
    <row r="252" spans="2:9" ht="20.100000000000001" customHeight="1" x14ac:dyDescent="0.25">
      <c r="B252" s="279"/>
      <c r="C252" s="279"/>
      <c r="D252" s="280"/>
      <c r="E252" s="280"/>
      <c r="F252" s="184"/>
      <c r="H252" s="185">
        <f t="shared" si="6"/>
        <v>0</v>
      </c>
      <c r="I252" s="186">
        <f t="shared" si="7"/>
        <v>0</v>
      </c>
    </row>
    <row r="253" spans="2:9" ht="20.100000000000001" customHeight="1" x14ac:dyDescent="0.25">
      <c r="B253" s="279"/>
      <c r="C253" s="279"/>
      <c r="D253" s="280"/>
      <c r="E253" s="280"/>
      <c r="F253" s="184"/>
      <c r="H253" s="185">
        <f t="shared" si="6"/>
        <v>0</v>
      </c>
      <c r="I253" s="186">
        <f t="shared" si="7"/>
        <v>0</v>
      </c>
    </row>
    <row r="254" spans="2:9" ht="20.100000000000001" customHeight="1" x14ac:dyDescent="0.25">
      <c r="B254" s="279"/>
      <c r="C254" s="279"/>
      <c r="D254" s="280"/>
      <c r="E254" s="280"/>
      <c r="F254" s="184"/>
      <c r="H254" s="185">
        <f t="shared" si="6"/>
        <v>0</v>
      </c>
      <c r="I254" s="186">
        <f t="shared" si="7"/>
        <v>0</v>
      </c>
    </row>
    <row r="255" spans="2:9" ht="20.100000000000001" customHeight="1" x14ac:dyDescent="0.25">
      <c r="B255" s="279"/>
      <c r="C255" s="279"/>
      <c r="D255" s="280"/>
      <c r="E255" s="280"/>
      <c r="F255" s="184"/>
      <c r="H255" s="185">
        <f t="shared" si="6"/>
        <v>0</v>
      </c>
      <c r="I255" s="186">
        <f t="shared" si="7"/>
        <v>0</v>
      </c>
    </row>
    <row r="256" spans="2:9" ht="20.100000000000001" customHeight="1" x14ac:dyDescent="0.25">
      <c r="B256" s="279"/>
      <c r="C256" s="279"/>
      <c r="D256" s="280"/>
      <c r="E256" s="280"/>
      <c r="F256" s="184"/>
      <c r="H256" s="185">
        <f t="shared" si="6"/>
        <v>0</v>
      </c>
      <c r="I256" s="186">
        <f t="shared" si="7"/>
        <v>0</v>
      </c>
    </row>
    <row r="257" spans="2:9" ht="20.100000000000001" customHeight="1" x14ac:dyDescent="0.25">
      <c r="B257" s="279"/>
      <c r="C257" s="279"/>
      <c r="D257" s="280"/>
      <c r="E257" s="280"/>
      <c r="F257" s="184"/>
      <c r="H257" s="185">
        <f t="shared" si="6"/>
        <v>0</v>
      </c>
      <c r="I257" s="186">
        <f t="shared" si="7"/>
        <v>0</v>
      </c>
    </row>
    <row r="258" spans="2:9" ht="20.100000000000001" customHeight="1" x14ac:dyDescent="0.25">
      <c r="B258" s="279"/>
      <c r="C258" s="279"/>
      <c r="D258" s="280"/>
      <c r="E258" s="280"/>
      <c r="F258" s="184"/>
      <c r="H258" s="185">
        <f t="shared" si="6"/>
        <v>0</v>
      </c>
      <c r="I258" s="186">
        <f t="shared" si="7"/>
        <v>0</v>
      </c>
    </row>
    <row r="259" spans="2:9" ht="20.100000000000001" customHeight="1" x14ac:dyDescent="0.25">
      <c r="B259" s="279"/>
      <c r="C259" s="279"/>
      <c r="D259" s="280"/>
      <c r="E259" s="280"/>
      <c r="F259" s="184"/>
      <c r="H259" s="185">
        <f t="shared" si="6"/>
        <v>0</v>
      </c>
      <c r="I259" s="186">
        <f t="shared" si="7"/>
        <v>0</v>
      </c>
    </row>
    <row r="260" spans="2:9" ht="20.100000000000001" customHeight="1" x14ac:dyDescent="0.25">
      <c r="B260" s="279"/>
      <c r="C260" s="279"/>
      <c r="D260" s="280"/>
      <c r="E260" s="280"/>
      <c r="F260" s="184"/>
      <c r="H260" s="185">
        <f t="shared" si="6"/>
        <v>0</v>
      </c>
      <c r="I260" s="186">
        <f t="shared" si="7"/>
        <v>0</v>
      </c>
    </row>
    <row r="261" spans="2:9" ht="20.100000000000001" customHeight="1" x14ac:dyDescent="0.25">
      <c r="B261" s="279"/>
      <c r="C261" s="279"/>
      <c r="D261" s="280"/>
      <c r="E261" s="280"/>
      <c r="F261" s="184"/>
      <c r="H261" s="185">
        <f t="shared" si="6"/>
        <v>0</v>
      </c>
      <c r="I261" s="186">
        <f t="shared" si="7"/>
        <v>0</v>
      </c>
    </row>
    <row r="262" spans="2:9" ht="20.100000000000001" customHeight="1" x14ac:dyDescent="0.25">
      <c r="B262" s="279"/>
      <c r="C262" s="279"/>
      <c r="D262" s="280"/>
      <c r="E262" s="280"/>
      <c r="F262" s="184"/>
      <c r="H262" s="185">
        <f t="shared" si="6"/>
        <v>0</v>
      </c>
      <c r="I262" s="186">
        <f t="shared" si="7"/>
        <v>0</v>
      </c>
    </row>
    <row r="263" spans="2:9" ht="20.100000000000001" customHeight="1" x14ac:dyDescent="0.25">
      <c r="B263" s="279"/>
      <c r="C263" s="279"/>
      <c r="D263" s="280"/>
      <c r="E263" s="280"/>
      <c r="F263" s="184"/>
      <c r="H263" s="185">
        <f t="shared" si="6"/>
        <v>0</v>
      </c>
      <c r="I263" s="186">
        <f t="shared" si="7"/>
        <v>0</v>
      </c>
    </row>
    <row r="264" spans="2:9" ht="20.100000000000001" customHeight="1" x14ac:dyDescent="0.25">
      <c r="B264" s="279"/>
      <c r="C264" s="279"/>
      <c r="D264" s="280"/>
      <c r="E264" s="280"/>
      <c r="F264" s="184"/>
      <c r="H264" s="185">
        <f t="shared" si="6"/>
        <v>0</v>
      </c>
      <c r="I264" s="186">
        <f t="shared" si="7"/>
        <v>0</v>
      </c>
    </row>
    <row r="265" spans="2:9" ht="20.100000000000001" customHeight="1" x14ac:dyDescent="0.25">
      <c r="B265" s="279"/>
      <c r="C265" s="279"/>
      <c r="D265" s="280"/>
      <c r="E265" s="280"/>
      <c r="F265" s="184"/>
      <c r="H265" s="185">
        <f t="shared" si="6"/>
        <v>0</v>
      </c>
      <c r="I265" s="186">
        <f t="shared" si="7"/>
        <v>0</v>
      </c>
    </row>
    <row r="266" spans="2:9" ht="20.100000000000001" customHeight="1" x14ac:dyDescent="0.25">
      <c r="B266" s="279"/>
      <c r="C266" s="279"/>
      <c r="D266" s="280"/>
      <c r="E266" s="280"/>
      <c r="F266" s="184"/>
      <c r="H266" s="185">
        <f t="shared" si="6"/>
        <v>0</v>
      </c>
      <c r="I266" s="186">
        <f t="shared" si="7"/>
        <v>0</v>
      </c>
    </row>
    <row r="267" spans="2:9" ht="20.100000000000001" customHeight="1" x14ac:dyDescent="0.25">
      <c r="B267" s="279"/>
      <c r="C267" s="279"/>
      <c r="D267" s="280"/>
      <c r="E267" s="280"/>
      <c r="F267" s="184"/>
      <c r="H267" s="185">
        <f t="shared" si="6"/>
        <v>0</v>
      </c>
      <c r="I267" s="186">
        <f t="shared" si="7"/>
        <v>0</v>
      </c>
    </row>
    <row r="268" spans="2:9" ht="20.100000000000001" customHeight="1" x14ac:dyDescent="0.25">
      <c r="B268" s="279"/>
      <c r="C268" s="279"/>
      <c r="D268" s="280"/>
      <c r="E268" s="280"/>
      <c r="F268" s="184"/>
      <c r="H268" s="185">
        <f t="shared" si="6"/>
        <v>0</v>
      </c>
      <c r="I268" s="186">
        <f t="shared" si="7"/>
        <v>0</v>
      </c>
    </row>
    <row r="269" spans="2:9" ht="20.100000000000001" customHeight="1" x14ac:dyDescent="0.25">
      <c r="B269" s="279"/>
      <c r="C269" s="279"/>
      <c r="D269" s="280"/>
      <c r="E269" s="280"/>
      <c r="F269" s="184"/>
      <c r="H269" s="185">
        <f t="shared" si="6"/>
        <v>0</v>
      </c>
      <c r="I269" s="186">
        <f t="shared" si="7"/>
        <v>0</v>
      </c>
    </row>
    <row r="270" spans="2:9" ht="20.100000000000001" customHeight="1" x14ac:dyDescent="0.25">
      <c r="B270" s="279"/>
      <c r="C270" s="279"/>
      <c r="D270" s="280"/>
      <c r="E270" s="280"/>
      <c r="F270" s="184"/>
      <c r="H270" s="185">
        <f t="shared" ref="H270:H333" si="8">COUNTIF(D270,"en activité partielle")</f>
        <v>0</v>
      </c>
      <c r="I270" s="186">
        <f t="shared" ref="I270:I333" si="9">COUNTIF(D270,"hors activité partielle")</f>
        <v>0</v>
      </c>
    </row>
    <row r="271" spans="2:9" ht="20.100000000000001" customHeight="1" x14ac:dyDescent="0.25">
      <c r="B271" s="279"/>
      <c r="C271" s="279"/>
      <c r="D271" s="280"/>
      <c r="E271" s="280"/>
      <c r="F271" s="184"/>
      <c r="H271" s="185">
        <f t="shared" si="8"/>
        <v>0</v>
      </c>
      <c r="I271" s="186">
        <f t="shared" si="9"/>
        <v>0</v>
      </c>
    </row>
    <row r="272" spans="2:9" ht="20.100000000000001" customHeight="1" x14ac:dyDescent="0.25">
      <c r="B272" s="279"/>
      <c r="C272" s="279"/>
      <c r="D272" s="280"/>
      <c r="E272" s="280"/>
      <c r="F272" s="184"/>
      <c r="H272" s="185">
        <f t="shared" si="8"/>
        <v>0</v>
      </c>
      <c r="I272" s="186">
        <f t="shared" si="9"/>
        <v>0</v>
      </c>
    </row>
    <row r="273" spans="2:9" ht="20.100000000000001" customHeight="1" x14ac:dyDescent="0.25">
      <c r="B273" s="279"/>
      <c r="C273" s="279"/>
      <c r="D273" s="280"/>
      <c r="E273" s="280"/>
      <c r="F273" s="184"/>
      <c r="H273" s="185">
        <f t="shared" si="8"/>
        <v>0</v>
      </c>
      <c r="I273" s="186">
        <f t="shared" si="9"/>
        <v>0</v>
      </c>
    </row>
    <row r="274" spans="2:9" ht="20.100000000000001" customHeight="1" x14ac:dyDescent="0.25">
      <c r="B274" s="279"/>
      <c r="C274" s="279"/>
      <c r="D274" s="280"/>
      <c r="E274" s="280"/>
      <c r="F274" s="184"/>
      <c r="H274" s="185">
        <f t="shared" si="8"/>
        <v>0</v>
      </c>
      <c r="I274" s="186">
        <f t="shared" si="9"/>
        <v>0</v>
      </c>
    </row>
    <row r="275" spans="2:9" ht="20.100000000000001" customHeight="1" x14ac:dyDescent="0.25">
      <c r="B275" s="279"/>
      <c r="C275" s="279"/>
      <c r="D275" s="280"/>
      <c r="E275" s="280"/>
      <c r="F275" s="184"/>
      <c r="H275" s="185">
        <f t="shared" si="8"/>
        <v>0</v>
      </c>
      <c r="I275" s="186">
        <f t="shared" si="9"/>
        <v>0</v>
      </c>
    </row>
    <row r="276" spans="2:9" ht="20.100000000000001" customHeight="1" x14ac:dyDescent="0.25">
      <c r="B276" s="279"/>
      <c r="C276" s="279"/>
      <c r="D276" s="280"/>
      <c r="E276" s="280"/>
      <c r="F276" s="184"/>
      <c r="H276" s="185">
        <f t="shared" si="8"/>
        <v>0</v>
      </c>
      <c r="I276" s="186">
        <f t="shared" si="9"/>
        <v>0</v>
      </c>
    </row>
    <row r="277" spans="2:9" ht="20.100000000000001" customHeight="1" x14ac:dyDescent="0.25">
      <c r="B277" s="279"/>
      <c r="C277" s="279"/>
      <c r="D277" s="280"/>
      <c r="E277" s="280"/>
      <c r="F277" s="184"/>
      <c r="H277" s="185">
        <f t="shared" si="8"/>
        <v>0</v>
      </c>
      <c r="I277" s="186">
        <f t="shared" si="9"/>
        <v>0</v>
      </c>
    </row>
    <row r="278" spans="2:9" ht="20.100000000000001" customHeight="1" x14ac:dyDescent="0.25">
      <c r="B278" s="279"/>
      <c r="C278" s="279"/>
      <c r="D278" s="280"/>
      <c r="E278" s="280"/>
      <c r="F278" s="184"/>
      <c r="H278" s="185">
        <f t="shared" si="8"/>
        <v>0</v>
      </c>
      <c r="I278" s="186">
        <f t="shared" si="9"/>
        <v>0</v>
      </c>
    </row>
    <row r="279" spans="2:9" ht="20.100000000000001" customHeight="1" x14ac:dyDescent="0.25">
      <c r="B279" s="279"/>
      <c r="C279" s="279"/>
      <c r="D279" s="280"/>
      <c r="E279" s="280"/>
      <c r="F279" s="184"/>
      <c r="H279" s="185">
        <f t="shared" si="8"/>
        <v>0</v>
      </c>
      <c r="I279" s="186">
        <f t="shared" si="9"/>
        <v>0</v>
      </c>
    </row>
    <row r="280" spans="2:9" ht="20.100000000000001" customHeight="1" x14ac:dyDescent="0.25">
      <c r="B280" s="279"/>
      <c r="C280" s="279"/>
      <c r="D280" s="280"/>
      <c r="E280" s="280"/>
      <c r="F280" s="184"/>
      <c r="H280" s="185">
        <f t="shared" si="8"/>
        <v>0</v>
      </c>
      <c r="I280" s="186">
        <f t="shared" si="9"/>
        <v>0</v>
      </c>
    </row>
    <row r="281" spans="2:9" ht="20.100000000000001" customHeight="1" x14ac:dyDescent="0.25">
      <c r="B281" s="279"/>
      <c r="C281" s="279"/>
      <c r="D281" s="280"/>
      <c r="E281" s="280"/>
      <c r="F281" s="184"/>
      <c r="H281" s="185">
        <f t="shared" si="8"/>
        <v>0</v>
      </c>
      <c r="I281" s="186">
        <f t="shared" si="9"/>
        <v>0</v>
      </c>
    </row>
    <row r="282" spans="2:9" ht="20.100000000000001" customHeight="1" x14ac:dyDescent="0.25">
      <c r="B282" s="279"/>
      <c r="C282" s="279"/>
      <c r="D282" s="280"/>
      <c r="E282" s="280"/>
      <c r="F282" s="184"/>
      <c r="H282" s="185">
        <f t="shared" si="8"/>
        <v>0</v>
      </c>
      <c r="I282" s="186">
        <f t="shared" si="9"/>
        <v>0</v>
      </c>
    </row>
    <row r="283" spans="2:9" ht="20.100000000000001" customHeight="1" x14ac:dyDescent="0.25">
      <c r="B283" s="279"/>
      <c r="C283" s="279"/>
      <c r="D283" s="280"/>
      <c r="E283" s="280"/>
      <c r="F283" s="184"/>
      <c r="H283" s="185">
        <f t="shared" si="8"/>
        <v>0</v>
      </c>
      <c r="I283" s="186">
        <f t="shared" si="9"/>
        <v>0</v>
      </c>
    </row>
    <row r="284" spans="2:9" ht="20.100000000000001" customHeight="1" x14ac:dyDescent="0.25">
      <c r="B284" s="279"/>
      <c r="C284" s="279"/>
      <c r="D284" s="280"/>
      <c r="E284" s="280"/>
      <c r="F284" s="184"/>
      <c r="H284" s="185">
        <f t="shared" si="8"/>
        <v>0</v>
      </c>
      <c r="I284" s="186">
        <f t="shared" si="9"/>
        <v>0</v>
      </c>
    </row>
    <row r="285" spans="2:9" ht="20.100000000000001" customHeight="1" x14ac:dyDescent="0.25">
      <c r="B285" s="279"/>
      <c r="C285" s="279"/>
      <c r="D285" s="280"/>
      <c r="E285" s="280"/>
      <c r="F285" s="184"/>
      <c r="H285" s="185">
        <f t="shared" si="8"/>
        <v>0</v>
      </c>
      <c r="I285" s="186">
        <f t="shared" si="9"/>
        <v>0</v>
      </c>
    </row>
    <row r="286" spans="2:9" ht="20.100000000000001" customHeight="1" x14ac:dyDescent="0.25">
      <c r="B286" s="279"/>
      <c r="C286" s="279"/>
      <c r="D286" s="280"/>
      <c r="E286" s="280"/>
      <c r="F286" s="184"/>
      <c r="H286" s="185">
        <f t="shared" si="8"/>
        <v>0</v>
      </c>
      <c r="I286" s="186">
        <f t="shared" si="9"/>
        <v>0</v>
      </c>
    </row>
    <row r="287" spans="2:9" ht="20.100000000000001" customHeight="1" x14ac:dyDescent="0.25">
      <c r="B287" s="279"/>
      <c r="C287" s="279"/>
      <c r="D287" s="280"/>
      <c r="E287" s="280"/>
      <c r="F287" s="184"/>
      <c r="H287" s="185">
        <f t="shared" si="8"/>
        <v>0</v>
      </c>
      <c r="I287" s="186">
        <f t="shared" si="9"/>
        <v>0</v>
      </c>
    </row>
    <row r="288" spans="2:9" ht="20.100000000000001" customHeight="1" x14ac:dyDescent="0.25">
      <c r="B288" s="279"/>
      <c r="C288" s="279"/>
      <c r="D288" s="280"/>
      <c r="E288" s="280"/>
      <c r="F288" s="184"/>
      <c r="H288" s="185">
        <f t="shared" si="8"/>
        <v>0</v>
      </c>
      <c r="I288" s="186">
        <f t="shared" si="9"/>
        <v>0</v>
      </c>
    </row>
    <row r="289" spans="2:9" ht="20.100000000000001" customHeight="1" x14ac:dyDescent="0.25">
      <c r="B289" s="279"/>
      <c r="C289" s="279"/>
      <c r="D289" s="280"/>
      <c r="E289" s="280"/>
      <c r="F289" s="184"/>
      <c r="H289" s="185">
        <f t="shared" si="8"/>
        <v>0</v>
      </c>
      <c r="I289" s="186">
        <f t="shared" si="9"/>
        <v>0</v>
      </c>
    </row>
    <row r="290" spans="2:9" ht="20.100000000000001" customHeight="1" x14ac:dyDescent="0.25">
      <c r="B290" s="279"/>
      <c r="C290" s="279"/>
      <c r="D290" s="280"/>
      <c r="E290" s="280"/>
      <c r="F290" s="184"/>
      <c r="H290" s="185">
        <f t="shared" si="8"/>
        <v>0</v>
      </c>
      <c r="I290" s="186">
        <f t="shared" si="9"/>
        <v>0</v>
      </c>
    </row>
    <row r="291" spans="2:9" ht="20.100000000000001" customHeight="1" x14ac:dyDescent="0.25">
      <c r="B291" s="279"/>
      <c r="C291" s="279"/>
      <c r="D291" s="280"/>
      <c r="E291" s="280"/>
      <c r="F291" s="184"/>
      <c r="H291" s="185">
        <f t="shared" si="8"/>
        <v>0</v>
      </c>
      <c r="I291" s="186">
        <f t="shared" si="9"/>
        <v>0</v>
      </c>
    </row>
    <row r="292" spans="2:9" ht="20.100000000000001" customHeight="1" x14ac:dyDescent="0.25">
      <c r="B292" s="279"/>
      <c r="C292" s="279"/>
      <c r="D292" s="280"/>
      <c r="E292" s="280"/>
      <c r="F292" s="184"/>
      <c r="H292" s="185">
        <f t="shared" si="8"/>
        <v>0</v>
      </c>
      <c r="I292" s="186">
        <f t="shared" si="9"/>
        <v>0</v>
      </c>
    </row>
    <row r="293" spans="2:9" ht="20.100000000000001" customHeight="1" x14ac:dyDescent="0.25">
      <c r="B293" s="279"/>
      <c r="C293" s="279"/>
      <c r="D293" s="280"/>
      <c r="E293" s="280"/>
      <c r="F293" s="184"/>
      <c r="H293" s="185">
        <f t="shared" si="8"/>
        <v>0</v>
      </c>
      <c r="I293" s="186">
        <f t="shared" si="9"/>
        <v>0</v>
      </c>
    </row>
    <row r="294" spans="2:9" ht="20.100000000000001" customHeight="1" x14ac:dyDescent="0.25">
      <c r="B294" s="279"/>
      <c r="C294" s="279"/>
      <c r="D294" s="280"/>
      <c r="E294" s="280"/>
      <c r="F294" s="184"/>
      <c r="H294" s="185">
        <f t="shared" si="8"/>
        <v>0</v>
      </c>
      <c r="I294" s="186">
        <f t="shared" si="9"/>
        <v>0</v>
      </c>
    </row>
    <row r="295" spans="2:9" ht="20.100000000000001" customHeight="1" x14ac:dyDescent="0.25">
      <c r="B295" s="279"/>
      <c r="C295" s="279"/>
      <c r="D295" s="280"/>
      <c r="E295" s="280"/>
      <c r="F295" s="184"/>
      <c r="H295" s="185">
        <f t="shared" si="8"/>
        <v>0</v>
      </c>
      <c r="I295" s="186">
        <f t="shared" si="9"/>
        <v>0</v>
      </c>
    </row>
    <row r="296" spans="2:9" ht="20.100000000000001" customHeight="1" x14ac:dyDescent="0.25">
      <c r="B296" s="279"/>
      <c r="C296" s="279"/>
      <c r="D296" s="280"/>
      <c r="E296" s="280"/>
      <c r="F296" s="184"/>
      <c r="H296" s="185">
        <f t="shared" si="8"/>
        <v>0</v>
      </c>
      <c r="I296" s="186">
        <f t="shared" si="9"/>
        <v>0</v>
      </c>
    </row>
    <row r="297" spans="2:9" ht="20.100000000000001" customHeight="1" x14ac:dyDescent="0.25">
      <c r="B297" s="279"/>
      <c r="C297" s="279"/>
      <c r="D297" s="280"/>
      <c r="E297" s="280"/>
      <c r="F297" s="184"/>
      <c r="H297" s="185">
        <f t="shared" si="8"/>
        <v>0</v>
      </c>
      <c r="I297" s="186">
        <f t="shared" si="9"/>
        <v>0</v>
      </c>
    </row>
    <row r="298" spans="2:9" ht="20.100000000000001" customHeight="1" x14ac:dyDescent="0.25">
      <c r="B298" s="279"/>
      <c r="C298" s="279"/>
      <c r="D298" s="280"/>
      <c r="E298" s="280"/>
      <c r="F298" s="184"/>
      <c r="H298" s="185">
        <f t="shared" si="8"/>
        <v>0</v>
      </c>
      <c r="I298" s="186">
        <f t="shared" si="9"/>
        <v>0</v>
      </c>
    </row>
    <row r="299" spans="2:9" ht="20.100000000000001" customHeight="1" x14ac:dyDescent="0.25">
      <c r="B299" s="279"/>
      <c r="C299" s="279"/>
      <c r="D299" s="280"/>
      <c r="E299" s="280"/>
      <c r="F299" s="184"/>
      <c r="H299" s="185">
        <f t="shared" si="8"/>
        <v>0</v>
      </c>
      <c r="I299" s="186">
        <f t="shared" si="9"/>
        <v>0</v>
      </c>
    </row>
    <row r="300" spans="2:9" ht="20.100000000000001" customHeight="1" x14ac:dyDescent="0.25">
      <c r="B300" s="279"/>
      <c r="C300" s="279"/>
      <c r="D300" s="280"/>
      <c r="E300" s="280"/>
      <c r="F300" s="184"/>
      <c r="H300" s="185">
        <f t="shared" si="8"/>
        <v>0</v>
      </c>
      <c r="I300" s="186">
        <f t="shared" si="9"/>
        <v>0</v>
      </c>
    </row>
    <row r="301" spans="2:9" ht="20.100000000000001" customHeight="1" x14ac:dyDescent="0.25">
      <c r="B301" s="279"/>
      <c r="C301" s="279"/>
      <c r="D301" s="280"/>
      <c r="E301" s="280"/>
      <c r="F301" s="184"/>
      <c r="H301" s="185">
        <f t="shared" si="8"/>
        <v>0</v>
      </c>
      <c r="I301" s="186">
        <f t="shared" si="9"/>
        <v>0</v>
      </c>
    </row>
    <row r="302" spans="2:9" ht="20.100000000000001" customHeight="1" x14ac:dyDescent="0.25">
      <c r="B302" s="279"/>
      <c r="C302" s="279"/>
      <c r="D302" s="280"/>
      <c r="E302" s="280"/>
      <c r="F302" s="184"/>
      <c r="H302" s="185">
        <f t="shared" si="8"/>
        <v>0</v>
      </c>
      <c r="I302" s="186">
        <f t="shared" si="9"/>
        <v>0</v>
      </c>
    </row>
    <row r="303" spans="2:9" ht="20.100000000000001" customHeight="1" x14ac:dyDescent="0.25">
      <c r="B303" s="279"/>
      <c r="C303" s="279"/>
      <c r="D303" s="280"/>
      <c r="E303" s="280"/>
      <c r="F303" s="184"/>
      <c r="H303" s="185">
        <f t="shared" si="8"/>
        <v>0</v>
      </c>
      <c r="I303" s="186">
        <f t="shared" si="9"/>
        <v>0</v>
      </c>
    </row>
    <row r="304" spans="2:9" ht="20.100000000000001" customHeight="1" x14ac:dyDescent="0.25">
      <c r="B304" s="279"/>
      <c r="C304" s="279"/>
      <c r="D304" s="280"/>
      <c r="E304" s="280"/>
      <c r="F304" s="184"/>
      <c r="H304" s="185">
        <f t="shared" si="8"/>
        <v>0</v>
      </c>
      <c r="I304" s="186">
        <f t="shared" si="9"/>
        <v>0</v>
      </c>
    </row>
    <row r="305" spans="2:9" ht="20.100000000000001" customHeight="1" x14ac:dyDescent="0.25">
      <c r="B305" s="279"/>
      <c r="C305" s="279"/>
      <c r="D305" s="280"/>
      <c r="E305" s="280"/>
      <c r="F305" s="184"/>
      <c r="H305" s="185">
        <f t="shared" si="8"/>
        <v>0</v>
      </c>
      <c r="I305" s="186">
        <f t="shared" si="9"/>
        <v>0</v>
      </c>
    </row>
    <row r="306" spans="2:9" ht="20.100000000000001" customHeight="1" x14ac:dyDescent="0.25">
      <c r="B306" s="279"/>
      <c r="C306" s="279"/>
      <c r="D306" s="280"/>
      <c r="E306" s="280"/>
      <c r="F306" s="184"/>
      <c r="H306" s="185">
        <f t="shared" si="8"/>
        <v>0</v>
      </c>
      <c r="I306" s="186">
        <f t="shared" si="9"/>
        <v>0</v>
      </c>
    </row>
    <row r="307" spans="2:9" ht="20.100000000000001" customHeight="1" x14ac:dyDescent="0.25">
      <c r="B307" s="279"/>
      <c r="C307" s="279"/>
      <c r="D307" s="280"/>
      <c r="E307" s="280"/>
      <c r="F307" s="184"/>
      <c r="H307" s="185">
        <f t="shared" si="8"/>
        <v>0</v>
      </c>
      <c r="I307" s="186">
        <f t="shared" si="9"/>
        <v>0</v>
      </c>
    </row>
    <row r="308" spans="2:9" ht="20.100000000000001" customHeight="1" x14ac:dyDescent="0.25">
      <c r="B308" s="279"/>
      <c r="C308" s="279"/>
      <c r="D308" s="280"/>
      <c r="E308" s="280"/>
      <c r="F308" s="184"/>
      <c r="H308" s="185">
        <f t="shared" si="8"/>
        <v>0</v>
      </c>
      <c r="I308" s="186">
        <f t="shared" si="9"/>
        <v>0</v>
      </c>
    </row>
    <row r="309" spans="2:9" ht="20.100000000000001" customHeight="1" x14ac:dyDescent="0.25">
      <c r="B309" s="279"/>
      <c r="C309" s="279"/>
      <c r="D309" s="280"/>
      <c r="E309" s="280"/>
      <c r="F309" s="184"/>
      <c r="H309" s="185">
        <f t="shared" si="8"/>
        <v>0</v>
      </c>
      <c r="I309" s="186">
        <f t="shared" si="9"/>
        <v>0</v>
      </c>
    </row>
    <row r="310" spans="2:9" ht="20.100000000000001" customHeight="1" x14ac:dyDescent="0.25">
      <c r="B310" s="279"/>
      <c r="C310" s="279"/>
      <c r="D310" s="280"/>
      <c r="E310" s="280"/>
      <c r="F310" s="184"/>
      <c r="H310" s="185">
        <f t="shared" si="8"/>
        <v>0</v>
      </c>
      <c r="I310" s="186">
        <f t="shared" si="9"/>
        <v>0</v>
      </c>
    </row>
    <row r="311" spans="2:9" ht="20.100000000000001" customHeight="1" x14ac:dyDescent="0.25">
      <c r="B311" s="279"/>
      <c r="C311" s="279"/>
      <c r="D311" s="280"/>
      <c r="E311" s="280"/>
      <c r="F311" s="184"/>
      <c r="H311" s="185">
        <f t="shared" si="8"/>
        <v>0</v>
      </c>
      <c r="I311" s="186">
        <f t="shared" si="9"/>
        <v>0</v>
      </c>
    </row>
    <row r="312" spans="2:9" ht="20.100000000000001" customHeight="1" x14ac:dyDescent="0.25">
      <c r="B312" s="279"/>
      <c r="C312" s="279"/>
      <c r="D312" s="280"/>
      <c r="E312" s="280"/>
      <c r="F312" s="184"/>
      <c r="H312" s="185">
        <f t="shared" si="8"/>
        <v>0</v>
      </c>
      <c r="I312" s="186">
        <f t="shared" si="9"/>
        <v>0</v>
      </c>
    </row>
    <row r="313" spans="2:9" ht="20.100000000000001" customHeight="1" x14ac:dyDescent="0.25">
      <c r="B313" s="279"/>
      <c r="C313" s="279"/>
      <c r="D313" s="280"/>
      <c r="E313" s="280"/>
      <c r="F313" s="184"/>
      <c r="H313" s="185">
        <f t="shared" si="8"/>
        <v>0</v>
      </c>
      <c r="I313" s="186">
        <f t="shared" si="9"/>
        <v>0</v>
      </c>
    </row>
    <row r="314" spans="2:9" ht="20.100000000000001" customHeight="1" x14ac:dyDescent="0.25">
      <c r="B314" s="279"/>
      <c r="C314" s="279"/>
      <c r="D314" s="280"/>
      <c r="E314" s="280"/>
      <c r="F314" s="184"/>
      <c r="H314" s="185">
        <f t="shared" si="8"/>
        <v>0</v>
      </c>
      <c r="I314" s="186">
        <f t="shared" si="9"/>
        <v>0</v>
      </c>
    </row>
    <row r="315" spans="2:9" ht="20.100000000000001" customHeight="1" x14ac:dyDescent="0.25">
      <c r="B315" s="279"/>
      <c r="C315" s="279"/>
      <c r="D315" s="280"/>
      <c r="E315" s="280"/>
      <c r="F315" s="184"/>
      <c r="H315" s="185">
        <f t="shared" si="8"/>
        <v>0</v>
      </c>
      <c r="I315" s="186">
        <f t="shared" si="9"/>
        <v>0</v>
      </c>
    </row>
    <row r="316" spans="2:9" ht="20.100000000000001" customHeight="1" x14ac:dyDescent="0.25">
      <c r="B316" s="279"/>
      <c r="C316" s="279"/>
      <c r="D316" s="280"/>
      <c r="E316" s="280"/>
      <c r="F316" s="184"/>
      <c r="H316" s="185">
        <f t="shared" si="8"/>
        <v>0</v>
      </c>
      <c r="I316" s="186">
        <f t="shared" si="9"/>
        <v>0</v>
      </c>
    </row>
    <row r="317" spans="2:9" ht="20.100000000000001" customHeight="1" x14ac:dyDescent="0.25">
      <c r="B317" s="279"/>
      <c r="C317" s="279"/>
      <c r="D317" s="280"/>
      <c r="E317" s="280"/>
      <c r="F317" s="184"/>
      <c r="H317" s="185">
        <f t="shared" si="8"/>
        <v>0</v>
      </c>
      <c r="I317" s="186">
        <f t="shared" si="9"/>
        <v>0</v>
      </c>
    </row>
    <row r="318" spans="2:9" ht="20.100000000000001" customHeight="1" x14ac:dyDescent="0.25">
      <c r="B318" s="279"/>
      <c r="C318" s="279"/>
      <c r="D318" s="280"/>
      <c r="E318" s="280"/>
      <c r="F318" s="184"/>
      <c r="H318" s="185">
        <f t="shared" si="8"/>
        <v>0</v>
      </c>
      <c r="I318" s="186">
        <f t="shared" si="9"/>
        <v>0</v>
      </c>
    </row>
    <row r="319" spans="2:9" ht="20.100000000000001" customHeight="1" x14ac:dyDescent="0.25">
      <c r="B319" s="279"/>
      <c r="C319" s="279"/>
      <c r="D319" s="280"/>
      <c r="E319" s="280"/>
      <c r="F319" s="184"/>
      <c r="H319" s="185">
        <f t="shared" si="8"/>
        <v>0</v>
      </c>
      <c r="I319" s="186">
        <f t="shared" si="9"/>
        <v>0</v>
      </c>
    </row>
    <row r="320" spans="2:9" ht="20.100000000000001" customHeight="1" x14ac:dyDescent="0.25">
      <c r="B320" s="279"/>
      <c r="C320" s="279"/>
      <c r="D320" s="280"/>
      <c r="E320" s="280"/>
      <c r="F320" s="184"/>
      <c r="H320" s="185">
        <f t="shared" si="8"/>
        <v>0</v>
      </c>
      <c r="I320" s="186">
        <f t="shared" si="9"/>
        <v>0</v>
      </c>
    </row>
    <row r="321" spans="2:9" ht="20.100000000000001" customHeight="1" x14ac:dyDescent="0.25">
      <c r="B321" s="279"/>
      <c r="C321" s="279"/>
      <c r="D321" s="280"/>
      <c r="E321" s="280"/>
      <c r="F321" s="184"/>
      <c r="H321" s="185">
        <f t="shared" si="8"/>
        <v>0</v>
      </c>
      <c r="I321" s="186">
        <f t="shared" si="9"/>
        <v>0</v>
      </c>
    </row>
    <row r="322" spans="2:9" ht="20.100000000000001" customHeight="1" x14ac:dyDescent="0.25">
      <c r="B322" s="279"/>
      <c r="C322" s="279"/>
      <c r="D322" s="280"/>
      <c r="E322" s="280"/>
      <c r="F322" s="184"/>
      <c r="H322" s="185">
        <f t="shared" si="8"/>
        <v>0</v>
      </c>
      <c r="I322" s="186">
        <f t="shared" si="9"/>
        <v>0</v>
      </c>
    </row>
    <row r="323" spans="2:9" ht="20.100000000000001" customHeight="1" x14ac:dyDescent="0.25">
      <c r="B323" s="279"/>
      <c r="C323" s="279"/>
      <c r="D323" s="280"/>
      <c r="E323" s="280"/>
      <c r="F323" s="184"/>
      <c r="H323" s="185">
        <f t="shared" si="8"/>
        <v>0</v>
      </c>
      <c r="I323" s="186">
        <f t="shared" si="9"/>
        <v>0</v>
      </c>
    </row>
    <row r="324" spans="2:9" ht="20.100000000000001" customHeight="1" x14ac:dyDescent="0.25">
      <c r="B324" s="279"/>
      <c r="C324" s="279"/>
      <c r="D324" s="280"/>
      <c r="E324" s="280"/>
      <c r="F324" s="184"/>
      <c r="H324" s="185">
        <f t="shared" si="8"/>
        <v>0</v>
      </c>
      <c r="I324" s="186">
        <f t="shared" si="9"/>
        <v>0</v>
      </c>
    </row>
    <row r="325" spans="2:9" ht="20.100000000000001" customHeight="1" x14ac:dyDescent="0.25">
      <c r="B325" s="279"/>
      <c r="C325" s="279"/>
      <c r="D325" s="280"/>
      <c r="E325" s="280"/>
      <c r="F325" s="184"/>
      <c r="H325" s="185">
        <f t="shared" si="8"/>
        <v>0</v>
      </c>
      <c r="I325" s="186">
        <f t="shared" si="9"/>
        <v>0</v>
      </c>
    </row>
    <row r="326" spans="2:9" ht="20.100000000000001" customHeight="1" x14ac:dyDescent="0.25">
      <c r="B326" s="279"/>
      <c r="C326" s="279"/>
      <c r="D326" s="280"/>
      <c r="E326" s="280"/>
      <c r="F326" s="184"/>
      <c r="H326" s="185">
        <f t="shared" si="8"/>
        <v>0</v>
      </c>
      <c r="I326" s="186">
        <f t="shared" si="9"/>
        <v>0</v>
      </c>
    </row>
    <row r="327" spans="2:9" ht="20.100000000000001" customHeight="1" x14ac:dyDescent="0.25">
      <c r="B327" s="279"/>
      <c r="C327" s="279"/>
      <c r="D327" s="280"/>
      <c r="E327" s="280"/>
      <c r="F327" s="184"/>
      <c r="H327" s="185">
        <f t="shared" si="8"/>
        <v>0</v>
      </c>
      <c r="I327" s="186">
        <f t="shared" si="9"/>
        <v>0</v>
      </c>
    </row>
    <row r="328" spans="2:9" ht="20.100000000000001" customHeight="1" x14ac:dyDescent="0.25">
      <c r="B328" s="279"/>
      <c r="C328" s="279"/>
      <c r="D328" s="280"/>
      <c r="E328" s="280"/>
      <c r="F328" s="184"/>
      <c r="H328" s="185">
        <f t="shared" si="8"/>
        <v>0</v>
      </c>
      <c r="I328" s="186">
        <f t="shared" si="9"/>
        <v>0</v>
      </c>
    </row>
    <row r="329" spans="2:9" ht="20.100000000000001" customHeight="1" x14ac:dyDescent="0.25">
      <c r="B329" s="279"/>
      <c r="C329" s="279"/>
      <c r="D329" s="280"/>
      <c r="E329" s="280"/>
      <c r="F329" s="184"/>
      <c r="H329" s="185">
        <f t="shared" si="8"/>
        <v>0</v>
      </c>
      <c r="I329" s="186">
        <f t="shared" si="9"/>
        <v>0</v>
      </c>
    </row>
    <row r="330" spans="2:9" ht="20.100000000000001" customHeight="1" x14ac:dyDescent="0.25">
      <c r="B330" s="279"/>
      <c r="C330" s="279"/>
      <c r="D330" s="280"/>
      <c r="E330" s="280"/>
      <c r="F330" s="184"/>
      <c r="H330" s="185">
        <f t="shared" si="8"/>
        <v>0</v>
      </c>
      <c r="I330" s="186">
        <f t="shared" si="9"/>
        <v>0</v>
      </c>
    </row>
    <row r="331" spans="2:9" ht="20.100000000000001" customHeight="1" x14ac:dyDescent="0.25">
      <c r="B331" s="279"/>
      <c r="C331" s="279"/>
      <c r="D331" s="280"/>
      <c r="E331" s="280"/>
      <c r="F331" s="184"/>
      <c r="H331" s="185">
        <f t="shared" si="8"/>
        <v>0</v>
      </c>
      <c r="I331" s="186">
        <f t="shared" si="9"/>
        <v>0</v>
      </c>
    </row>
    <row r="332" spans="2:9" ht="20.100000000000001" customHeight="1" x14ac:dyDescent="0.25">
      <c r="B332" s="279"/>
      <c r="C332" s="279"/>
      <c r="D332" s="280"/>
      <c r="E332" s="280"/>
      <c r="F332" s="184"/>
      <c r="H332" s="185">
        <f t="shared" si="8"/>
        <v>0</v>
      </c>
      <c r="I332" s="186">
        <f t="shared" si="9"/>
        <v>0</v>
      </c>
    </row>
    <row r="333" spans="2:9" ht="20.100000000000001" customHeight="1" x14ac:dyDescent="0.25">
      <c r="B333" s="279"/>
      <c r="C333" s="279"/>
      <c r="D333" s="280"/>
      <c r="E333" s="280"/>
      <c r="F333" s="184"/>
      <c r="H333" s="185">
        <f t="shared" si="8"/>
        <v>0</v>
      </c>
      <c r="I333" s="186">
        <f t="shared" si="9"/>
        <v>0</v>
      </c>
    </row>
    <row r="334" spans="2:9" ht="20.100000000000001" customHeight="1" x14ac:dyDescent="0.25">
      <c r="B334" s="279"/>
      <c r="C334" s="279"/>
      <c r="D334" s="280"/>
      <c r="E334" s="280"/>
      <c r="F334" s="184"/>
      <c r="H334" s="185">
        <f t="shared" ref="H334:H397" si="10">COUNTIF(D334,"en activité partielle")</f>
        <v>0</v>
      </c>
      <c r="I334" s="186">
        <f t="shared" ref="I334:I397" si="11">COUNTIF(D334,"hors activité partielle")</f>
        <v>0</v>
      </c>
    </row>
    <row r="335" spans="2:9" ht="20.100000000000001" customHeight="1" x14ac:dyDescent="0.25">
      <c r="B335" s="279"/>
      <c r="C335" s="279"/>
      <c r="D335" s="280"/>
      <c r="E335" s="280"/>
      <c r="F335" s="184"/>
      <c r="H335" s="185">
        <f t="shared" si="10"/>
        <v>0</v>
      </c>
      <c r="I335" s="186">
        <f t="shared" si="11"/>
        <v>0</v>
      </c>
    </row>
    <row r="336" spans="2:9" ht="20.100000000000001" customHeight="1" x14ac:dyDescent="0.25">
      <c r="B336" s="279"/>
      <c r="C336" s="279"/>
      <c r="D336" s="280"/>
      <c r="E336" s="280"/>
      <c r="F336" s="184"/>
      <c r="H336" s="185">
        <f t="shared" si="10"/>
        <v>0</v>
      </c>
      <c r="I336" s="186">
        <f t="shared" si="11"/>
        <v>0</v>
      </c>
    </row>
    <row r="337" spans="2:9" ht="20.100000000000001" customHeight="1" x14ac:dyDescent="0.25">
      <c r="B337" s="279"/>
      <c r="C337" s="279"/>
      <c r="D337" s="280"/>
      <c r="E337" s="280"/>
      <c r="F337" s="184"/>
      <c r="H337" s="185">
        <f t="shared" si="10"/>
        <v>0</v>
      </c>
      <c r="I337" s="186">
        <f t="shared" si="11"/>
        <v>0</v>
      </c>
    </row>
    <row r="338" spans="2:9" ht="20.100000000000001" customHeight="1" x14ac:dyDescent="0.25">
      <c r="B338" s="279"/>
      <c r="C338" s="279"/>
      <c r="D338" s="280"/>
      <c r="E338" s="280"/>
      <c r="F338" s="184"/>
      <c r="H338" s="185">
        <f t="shared" si="10"/>
        <v>0</v>
      </c>
      <c r="I338" s="186">
        <f t="shared" si="11"/>
        <v>0</v>
      </c>
    </row>
    <row r="339" spans="2:9" ht="20.100000000000001" customHeight="1" x14ac:dyDescent="0.25">
      <c r="B339" s="279"/>
      <c r="C339" s="279"/>
      <c r="D339" s="280"/>
      <c r="E339" s="280"/>
      <c r="F339" s="184"/>
      <c r="H339" s="185">
        <f t="shared" si="10"/>
        <v>0</v>
      </c>
      <c r="I339" s="186">
        <f t="shared" si="11"/>
        <v>0</v>
      </c>
    </row>
    <row r="340" spans="2:9" ht="20.100000000000001" customHeight="1" x14ac:dyDescent="0.25">
      <c r="B340" s="279"/>
      <c r="C340" s="279"/>
      <c r="D340" s="280"/>
      <c r="E340" s="280"/>
      <c r="F340" s="184"/>
      <c r="H340" s="185">
        <f t="shared" si="10"/>
        <v>0</v>
      </c>
      <c r="I340" s="186">
        <f t="shared" si="11"/>
        <v>0</v>
      </c>
    </row>
    <row r="341" spans="2:9" ht="20.100000000000001" customHeight="1" x14ac:dyDescent="0.25">
      <c r="B341" s="279"/>
      <c r="C341" s="279"/>
      <c r="D341" s="280"/>
      <c r="E341" s="280"/>
      <c r="F341" s="184"/>
      <c r="H341" s="185">
        <f t="shared" si="10"/>
        <v>0</v>
      </c>
      <c r="I341" s="186">
        <f t="shared" si="11"/>
        <v>0</v>
      </c>
    </row>
    <row r="342" spans="2:9" ht="20.100000000000001" customHeight="1" x14ac:dyDescent="0.25">
      <c r="B342" s="279"/>
      <c r="C342" s="279"/>
      <c r="D342" s="280"/>
      <c r="E342" s="280"/>
      <c r="F342" s="184"/>
      <c r="H342" s="185">
        <f t="shared" si="10"/>
        <v>0</v>
      </c>
      <c r="I342" s="186">
        <f t="shared" si="11"/>
        <v>0</v>
      </c>
    </row>
    <row r="343" spans="2:9" ht="20.100000000000001" customHeight="1" x14ac:dyDescent="0.25">
      <c r="B343" s="279"/>
      <c r="C343" s="279"/>
      <c r="D343" s="280"/>
      <c r="E343" s="280"/>
      <c r="F343" s="184"/>
      <c r="H343" s="185">
        <f t="shared" si="10"/>
        <v>0</v>
      </c>
      <c r="I343" s="186">
        <f t="shared" si="11"/>
        <v>0</v>
      </c>
    </row>
    <row r="344" spans="2:9" ht="20.100000000000001" customHeight="1" x14ac:dyDescent="0.25">
      <c r="B344" s="279"/>
      <c r="C344" s="279"/>
      <c r="D344" s="280"/>
      <c r="E344" s="280"/>
      <c r="F344" s="184"/>
      <c r="H344" s="185">
        <f t="shared" si="10"/>
        <v>0</v>
      </c>
      <c r="I344" s="186">
        <f t="shared" si="11"/>
        <v>0</v>
      </c>
    </row>
    <row r="345" spans="2:9" ht="20.100000000000001" customHeight="1" x14ac:dyDescent="0.25">
      <c r="B345" s="279"/>
      <c r="C345" s="279"/>
      <c r="D345" s="280"/>
      <c r="E345" s="280"/>
      <c r="F345" s="184"/>
      <c r="H345" s="185">
        <f t="shared" si="10"/>
        <v>0</v>
      </c>
      <c r="I345" s="186">
        <f t="shared" si="11"/>
        <v>0</v>
      </c>
    </row>
    <row r="346" spans="2:9" ht="20.100000000000001" customHeight="1" x14ac:dyDescent="0.25">
      <c r="B346" s="279"/>
      <c r="C346" s="279"/>
      <c r="D346" s="280"/>
      <c r="E346" s="280"/>
      <c r="F346" s="184"/>
      <c r="H346" s="185">
        <f t="shared" si="10"/>
        <v>0</v>
      </c>
      <c r="I346" s="186">
        <f t="shared" si="11"/>
        <v>0</v>
      </c>
    </row>
    <row r="347" spans="2:9" ht="20.100000000000001" customHeight="1" x14ac:dyDescent="0.25">
      <c r="B347" s="279"/>
      <c r="C347" s="279"/>
      <c r="D347" s="280"/>
      <c r="E347" s="280"/>
      <c r="F347" s="184"/>
      <c r="H347" s="185">
        <f t="shared" si="10"/>
        <v>0</v>
      </c>
      <c r="I347" s="186">
        <f t="shared" si="11"/>
        <v>0</v>
      </c>
    </row>
    <row r="348" spans="2:9" ht="20.100000000000001" customHeight="1" x14ac:dyDescent="0.25">
      <c r="B348" s="279"/>
      <c r="C348" s="279"/>
      <c r="D348" s="280"/>
      <c r="E348" s="280"/>
      <c r="F348" s="184"/>
      <c r="H348" s="185">
        <f t="shared" si="10"/>
        <v>0</v>
      </c>
      <c r="I348" s="186">
        <f t="shared" si="11"/>
        <v>0</v>
      </c>
    </row>
    <row r="349" spans="2:9" ht="20.100000000000001" customHeight="1" x14ac:dyDescent="0.25">
      <c r="B349" s="279"/>
      <c r="C349" s="279"/>
      <c r="D349" s="280"/>
      <c r="E349" s="280"/>
      <c r="F349" s="184"/>
      <c r="H349" s="185">
        <f t="shared" si="10"/>
        <v>0</v>
      </c>
      <c r="I349" s="186">
        <f t="shared" si="11"/>
        <v>0</v>
      </c>
    </row>
    <row r="350" spans="2:9" ht="20.100000000000001" customHeight="1" x14ac:dyDescent="0.25">
      <c r="B350" s="279"/>
      <c r="C350" s="279"/>
      <c r="D350" s="280"/>
      <c r="E350" s="280"/>
      <c r="F350" s="184"/>
      <c r="H350" s="185">
        <f t="shared" si="10"/>
        <v>0</v>
      </c>
      <c r="I350" s="186">
        <f t="shared" si="11"/>
        <v>0</v>
      </c>
    </row>
    <row r="351" spans="2:9" ht="20.100000000000001" customHeight="1" x14ac:dyDescent="0.25">
      <c r="B351" s="279"/>
      <c r="C351" s="279"/>
      <c r="D351" s="280"/>
      <c r="E351" s="280"/>
      <c r="F351" s="184"/>
      <c r="H351" s="185">
        <f t="shared" si="10"/>
        <v>0</v>
      </c>
      <c r="I351" s="186">
        <f t="shared" si="11"/>
        <v>0</v>
      </c>
    </row>
    <row r="352" spans="2:9" ht="20.100000000000001" customHeight="1" x14ac:dyDescent="0.25">
      <c r="B352" s="279"/>
      <c r="C352" s="279"/>
      <c r="D352" s="280"/>
      <c r="E352" s="280"/>
      <c r="F352" s="184"/>
      <c r="H352" s="185">
        <f t="shared" si="10"/>
        <v>0</v>
      </c>
      <c r="I352" s="186">
        <f t="shared" si="11"/>
        <v>0</v>
      </c>
    </row>
    <row r="353" spans="2:9" ht="20.100000000000001" customHeight="1" x14ac:dyDescent="0.25">
      <c r="B353" s="279"/>
      <c r="C353" s="279"/>
      <c r="D353" s="280"/>
      <c r="E353" s="280"/>
      <c r="F353" s="184"/>
      <c r="H353" s="185">
        <f t="shared" si="10"/>
        <v>0</v>
      </c>
      <c r="I353" s="186">
        <f t="shared" si="11"/>
        <v>0</v>
      </c>
    </row>
    <row r="354" spans="2:9" ht="20.100000000000001" customHeight="1" x14ac:dyDescent="0.25">
      <c r="B354" s="279"/>
      <c r="C354" s="279"/>
      <c r="D354" s="280"/>
      <c r="E354" s="280"/>
      <c r="F354" s="184"/>
      <c r="H354" s="185">
        <f t="shared" si="10"/>
        <v>0</v>
      </c>
      <c r="I354" s="186">
        <f t="shared" si="11"/>
        <v>0</v>
      </c>
    </row>
    <row r="355" spans="2:9" ht="20.100000000000001" customHeight="1" x14ac:dyDescent="0.25">
      <c r="B355" s="279"/>
      <c r="C355" s="279"/>
      <c r="D355" s="280"/>
      <c r="E355" s="280"/>
      <c r="F355" s="184"/>
      <c r="H355" s="185">
        <f t="shared" si="10"/>
        <v>0</v>
      </c>
      <c r="I355" s="186">
        <f t="shared" si="11"/>
        <v>0</v>
      </c>
    </row>
    <row r="356" spans="2:9" ht="20.100000000000001" customHeight="1" x14ac:dyDescent="0.25">
      <c r="B356" s="279"/>
      <c r="C356" s="279"/>
      <c r="D356" s="280"/>
      <c r="E356" s="280"/>
      <c r="F356" s="184"/>
      <c r="H356" s="185">
        <f t="shared" si="10"/>
        <v>0</v>
      </c>
      <c r="I356" s="186">
        <f t="shared" si="11"/>
        <v>0</v>
      </c>
    </row>
    <row r="357" spans="2:9" ht="20.100000000000001" customHeight="1" x14ac:dyDescent="0.25">
      <c r="B357" s="279"/>
      <c r="C357" s="279"/>
      <c r="D357" s="280"/>
      <c r="E357" s="280"/>
      <c r="F357" s="184"/>
      <c r="H357" s="185">
        <f t="shared" si="10"/>
        <v>0</v>
      </c>
      <c r="I357" s="186">
        <f t="shared" si="11"/>
        <v>0</v>
      </c>
    </row>
    <row r="358" spans="2:9" ht="20.100000000000001" customHeight="1" x14ac:dyDescent="0.25">
      <c r="B358" s="279"/>
      <c r="C358" s="279"/>
      <c r="D358" s="280"/>
      <c r="E358" s="280"/>
      <c r="F358" s="184"/>
      <c r="H358" s="185">
        <f t="shared" si="10"/>
        <v>0</v>
      </c>
      <c r="I358" s="186">
        <f t="shared" si="11"/>
        <v>0</v>
      </c>
    </row>
    <row r="359" spans="2:9" ht="20.100000000000001" customHeight="1" x14ac:dyDescent="0.25">
      <c r="B359" s="279"/>
      <c r="C359" s="279"/>
      <c r="D359" s="280"/>
      <c r="E359" s="280"/>
      <c r="F359" s="184"/>
      <c r="H359" s="185">
        <f t="shared" si="10"/>
        <v>0</v>
      </c>
      <c r="I359" s="186">
        <f t="shared" si="11"/>
        <v>0</v>
      </c>
    </row>
    <row r="360" spans="2:9" ht="20.100000000000001" customHeight="1" x14ac:dyDescent="0.25">
      <c r="B360" s="279"/>
      <c r="C360" s="279"/>
      <c r="D360" s="280"/>
      <c r="E360" s="280"/>
      <c r="F360" s="184"/>
      <c r="H360" s="185">
        <f t="shared" si="10"/>
        <v>0</v>
      </c>
      <c r="I360" s="186">
        <f t="shared" si="11"/>
        <v>0</v>
      </c>
    </row>
    <row r="361" spans="2:9" ht="20.100000000000001" customHeight="1" x14ac:dyDescent="0.25">
      <c r="B361" s="279"/>
      <c r="C361" s="279"/>
      <c r="D361" s="280"/>
      <c r="E361" s="280"/>
      <c r="F361" s="184"/>
      <c r="H361" s="185">
        <f t="shared" si="10"/>
        <v>0</v>
      </c>
      <c r="I361" s="186">
        <f t="shared" si="11"/>
        <v>0</v>
      </c>
    </row>
    <row r="362" spans="2:9" ht="20.100000000000001" customHeight="1" x14ac:dyDescent="0.25">
      <c r="B362" s="279"/>
      <c r="C362" s="279"/>
      <c r="D362" s="280"/>
      <c r="E362" s="280"/>
      <c r="F362" s="184"/>
      <c r="H362" s="185">
        <f t="shared" si="10"/>
        <v>0</v>
      </c>
      <c r="I362" s="186">
        <f t="shared" si="11"/>
        <v>0</v>
      </c>
    </row>
    <row r="363" spans="2:9" ht="20.100000000000001" customHeight="1" x14ac:dyDescent="0.25">
      <c r="B363" s="279"/>
      <c r="C363" s="279"/>
      <c r="D363" s="280"/>
      <c r="E363" s="280"/>
      <c r="F363" s="184"/>
      <c r="H363" s="185">
        <f t="shared" si="10"/>
        <v>0</v>
      </c>
      <c r="I363" s="186">
        <f t="shared" si="11"/>
        <v>0</v>
      </c>
    </row>
    <row r="364" spans="2:9" ht="20.100000000000001" customHeight="1" x14ac:dyDescent="0.25">
      <c r="B364" s="279"/>
      <c r="C364" s="279"/>
      <c r="D364" s="280"/>
      <c r="E364" s="280"/>
      <c r="F364" s="184"/>
      <c r="H364" s="185">
        <f t="shared" si="10"/>
        <v>0</v>
      </c>
      <c r="I364" s="186">
        <f t="shared" si="11"/>
        <v>0</v>
      </c>
    </row>
    <row r="365" spans="2:9" ht="20.100000000000001" customHeight="1" x14ac:dyDescent="0.25">
      <c r="B365" s="279"/>
      <c r="C365" s="279"/>
      <c r="D365" s="280"/>
      <c r="E365" s="280"/>
      <c r="F365" s="184"/>
      <c r="H365" s="185">
        <f t="shared" si="10"/>
        <v>0</v>
      </c>
      <c r="I365" s="186">
        <f t="shared" si="11"/>
        <v>0</v>
      </c>
    </row>
    <row r="366" spans="2:9" ht="20.100000000000001" customHeight="1" x14ac:dyDescent="0.25">
      <c r="B366" s="279"/>
      <c r="C366" s="279"/>
      <c r="D366" s="280"/>
      <c r="E366" s="280"/>
      <c r="F366" s="184"/>
      <c r="H366" s="185">
        <f t="shared" si="10"/>
        <v>0</v>
      </c>
      <c r="I366" s="186">
        <f t="shared" si="11"/>
        <v>0</v>
      </c>
    </row>
    <row r="367" spans="2:9" ht="20.100000000000001" customHeight="1" x14ac:dyDescent="0.25">
      <c r="B367" s="279"/>
      <c r="C367" s="279"/>
      <c r="D367" s="280"/>
      <c r="E367" s="280"/>
      <c r="F367" s="184"/>
      <c r="H367" s="185">
        <f t="shared" si="10"/>
        <v>0</v>
      </c>
      <c r="I367" s="186">
        <f t="shared" si="11"/>
        <v>0</v>
      </c>
    </row>
    <row r="368" spans="2:9" ht="20.100000000000001" customHeight="1" x14ac:dyDescent="0.25">
      <c r="B368" s="279"/>
      <c r="C368" s="279"/>
      <c r="D368" s="280"/>
      <c r="E368" s="280"/>
      <c r="F368" s="184"/>
      <c r="H368" s="185">
        <f t="shared" si="10"/>
        <v>0</v>
      </c>
      <c r="I368" s="186">
        <f t="shared" si="11"/>
        <v>0</v>
      </c>
    </row>
    <row r="369" spans="2:9" ht="20.100000000000001" customHeight="1" x14ac:dyDescent="0.25">
      <c r="B369" s="279"/>
      <c r="C369" s="279"/>
      <c r="D369" s="280"/>
      <c r="E369" s="280"/>
      <c r="F369" s="184"/>
      <c r="H369" s="185">
        <f t="shared" si="10"/>
        <v>0</v>
      </c>
      <c r="I369" s="186">
        <f t="shared" si="11"/>
        <v>0</v>
      </c>
    </row>
    <row r="370" spans="2:9" ht="20.100000000000001" customHeight="1" x14ac:dyDescent="0.25">
      <c r="B370" s="279"/>
      <c r="C370" s="279"/>
      <c r="D370" s="280"/>
      <c r="E370" s="280"/>
      <c r="F370" s="184"/>
      <c r="H370" s="185">
        <f t="shared" si="10"/>
        <v>0</v>
      </c>
      <c r="I370" s="186">
        <f t="shared" si="11"/>
        <v>0</v>
      </c>
    </row>
    <row r="371" spans="2:9" ht="20.100000000000001" customHeight="1" x14ac:dyDescent="0.25">
      <c r="B371" s="279"/>
      <c r="C371" s="279"/>
      <c r="D371" s="280"/>
      <c r="E371" s="280"/>
      <c r="F371" s="184"/>
      <c r="H371" s="185">
        <f t="shared" si="10"/>
        <v>0</v>
      </c>
      <c r="I371" s="186">
        <f t="shared" si="11"/>
        <v>0</v>
      </c>
    </row>
    <row r="372" spans="2:9" ht="20.100000000000001" customHeight="1" x14ac:dyDescent="0.25">
      <c r="B372" s="279"/>
      <c r="C372" s="279"/>
      <c r="D372" s="280"/>
      <c r="E372" s="280"/>
      <c r="F372" s="184"/>
      <c r="H372" s="185">
        <f t="shared" si="10"/>
        <v>0</v>
      </c>
      <c r="I372" s="186">
        <f t="shared" si="11"/>
        <v>0</v>
      </c>
    </row>
    <row r="373" spans="2:9" ht="20.100000000000001" customHeight="1" x14ac:dyDescent="0.25">
      <c r="B373" s="279"/>
      <c r="C373" s="279"/>
      <c r="D373" s="280"/>
      <c r="E373" s="280"/>
      <c r="F373" s="184"/>
      <c r="H373" s="185">
        <f t="shared" si="10"/>
        <v>0</v>
      </c>
      <c r="I373" s="186">
        <f t="shared" si="11"/>
        <v>0</v>
      </c>
    </row>
    <row r="374" spans="2:9" ht="20.100000000000001" customHeight="1" x14ac:dyDescent="0.25">
      <c r="B374" s="279"/>
      <c r="C374" s="279"/>
      <c r="D374" s="280"/>
      <c r="E374" s="280"/>
      <c r="F374" s="184"/>
      <c r="H374" s="185">
        <f t="shared" si="10"/>
        <v>0</v>
      </c>
      <c r="I374" s="186">
        <f t="shared" si="11"/>
        <v>0</v>
      </c>
    </row>
    <row r="375" spans="2:9" ht="20.100000000000001" customHeight="1" x14ac:dyDescent="0.25">
      <c r="B375" s="279"/>
      <c r="C375" s="279"/>
      <c r="D375" s="280"/>
      <c r="E375" s="280"/>
      <c r="F375" s="184"/>
      <c r="H375" s="185">
        <f t="shared" si="10"/>
        <v>0</v>
      </c>
      <c r="I375" s="186">
        <f t="shared" si="11"/>
        <v>0</v>
      </c>
    </row>
    <row r="376" spans="2:9" ht="20.100000000000001" customHeight="1" x14ac:dyDescent="0.25">
      <c r="B376" s="279"/>
      <c r="C376" s="279"/>
      <c r="D376" s="280"/>
      <c r="E376" s="280"/>
      <c r="F376" s="184"/>
      <c r="H376" s="185">
        <f t="shared" si="10"/>
        <v>0</v>
      </c>
      <c r="I376" s="186">
        <f t="shared" si="11"/>
        <v>0</v>
      </c>
    </row>
    <row r="377" spans="2:9" ht="20.100000000000001" customHeight="1" x14ac:dyDescent="0.25">
      <c r="B377" s="279"/>
      <c r="C377" s="279"/>
      <c r="D377" s="280"/>
      <c r="E377" s="280"/>
      <c r="F377" s="184"/>
      <c r="H377" s="185">
        <f t="shared" si="10"/>
        <v>0</v>
      </c>
      <c r="I377" s="186">
        <f t="shared" si="11"/>
        <v>0</v>
      </c>
    </row>
    <row r="378" spans="2:9" ht="20.100000000000001" customHeight="1" x14ac:dyDescent="0.25">
      <c r="B378" s="279"/>
      <c r="C378" s="279"/>
      <c r="D378" s="280"/>
      <c r="E378" s="280"/>
      <c r="F378" s="184"/>
      <c r="H378" s="185">
        <f t="shared" si="10"/>
        <v>0</v>
      </c>
      <c r="I378" s="186">
        <f t="shared" si="11"/>
        <v>0</v>
      </c>
    </row>
    <row r="379" spans="2:9" ht="20.100000000000001" customHeight="1" x14ac:dyDescent="0.25">
      <c r="B379" s="279"/>
      <c r="C379" s="279"/>
      <c r="D379" s="280"/>
      <c r="E379" s="280"/>
      <c r="F379" s="184"/>
      <c r="H379" s="185">
        <f t="shared" si="10"/>
        <v>0</v>
      </c>
      <c r="I379" s="186">
        <f t="shared" si="11"/>
        <v>0</v>
      </c>
    </row>
    <row r="380" spans="2:9" ht="20.100000000000001" customHeight="1" x14ac:dyDescent="0.25">
      <c r="B380" s="279"/>
      <c r="C380" s="279"/>
      <c r="D380" s="280"/>
      <c r="E380" s="280"/>
      <c r="F380" s="184"/>
      <c r="H380" s="185">
        <f t="shared" si="10"/>
        <v>0</v>
      </c>
      <c r="I380" s="186">
        <f t="shared" si="11"/>
        <v>0</v>
      </c>
    </row>
    <row r="381" spans="2:9" ht="20.100000000000001" customHeight="1" x14ac:dyDescent="0.25">
      <c r="B381" s="279"/>
      <c r="C381" s="279"/>
      <c r="D381" s="280"/>
      <c r="E381" s="280"/>
      <c r="F381" s="184"/>
      <c r="H381" s="185">
        <f t="shared" si="10"/>
        <v>0</v>
      </c>
      <c r="I381" s="186">
        <f t="shared" si="11"/>
        <v>0</v>
      </c>
    </row>
    <row r="382" spans="2:9" ht="20.100000000000001" customHeight="1" x14ac:dyDescent="0.25">
      <c r="B382" s="279"/>
      <c r="C382" s="279"/>
      <c r="D382" s="280"/>
      <c r="E382" s="280"/>
      <c r="F382" s="184"/>
      <c r="H382" s="185">
        <f t="shared" si="10"/>
        <v>0</v>
      </c>
      <c r="I382" s="186">
        <f t="shared" si="11"/>
        <v>0</v>
      </c>
    </row>
    <row r="383" spans="2:9" ht="20.100000000000001" customHeight="1" x14ac:dyDescent="0.25">
      <c r="B383" s="279"/>
      <c r="C383" s="279"/>
      <c r="D383" s="280"/>
      <c r="E383" s="280"/>
      <c r="F383" s="184"/>
      <c r="H383" s="185">
        <f t="shared" si="10"/>
        <v>0</v>
      </c>
      <c r="I383" s="186">
        <f t="shared" si="11"/>
        <v>0</v>
      </c>
    </row>
    <row r="384" spans="2:9" ht="20.100000000000001" customHeight="1" x14ac:dyDescent="0.25">
      <c r="B384" s="279"/>
      <c r="C384" s="279"/>
      <c r="D384" s="280"/>
      <c r="E384" s="280"/>
      <c r="F384" s="184"/>
      <c r="H384" s="185">
        <f t="shared" si="10"/>
        <v>0</v>
      </c>
      <c r="I384" s="186">
        <f t="shared" si="11"/>
        <v>0</v>
      </c>
    </row>
    <row r="385" spans="2:9" ht="20.100000000000001" customHeight="1" x14ac:dyDescent="0.25">
      <c r="B385" s="279"/>
      <c r="C385" s="279"/>
      <c r="D385" s="280"/>
      <c r="E385" s="280"/>
      <c r="F385" s="184"/>
      <c r="H385" s="185">
        <f t="shared" si="10"/>
        <v>0</v>
      </c>
      <c r="I385" s="186">
        <f t="shared" si="11"/>
        <v>0</v>
      </c>
    </row>
    <row r="386" spans="2:9" ht="20.100000000000001" customHeight="1" x14ac:dyDescent="0.25">
      <c r="B386" s="279"/>
      <c r="C386" s="279"/>
      <c r="D386" s="280"/>
      <c r="E386" s="280"/>
      <c r="F386" s="184"/>
      <c r="H386" s="185">
        <f t="shared" si="10"/>
        <v>0</v>
      </c>
      <c r="I386" s="186">
        <f t="shared" si="11"/>
        <v>0</v>
      </c>
    </row>
    <row r="387" spans="2:9" ht="20.100000000000001" customHeight="1" x14ac:dyDescent="0.25">
      <c r="B387" s="279"/>
      <c r="C387" s="279"/>
      <c r="D387" s="280"/>
      <c r="E387" s="280"/>
      <c r="F387" s="184"/>
      <c r="H387" s="185">
        <f t="shared" si="10"/>
        <v>0</v>
      </c>
      <c r="I387" s="186">
        <f t="shared" si="11"/>
        <v>0</v>
      </c>
    </row>
    <row r="388" spans="2:9" ht="20.100000000000001" customHeight="1" x14ac:dyDescent="0.25">
      <c r="B388" s="279"/>
      <c r="C388" s="279"/>
      <c r="D388" s="280"/>
      <c r="E388" s="280"/>
      <c r="F388" s="184"/>
      <c r="H388" s="185">
        <f t="shared" si="10"/>
        <v>0</v>
      </c>
      <c r="I388" s="186">
        <f t="shared" si="11"/>
        <v>0</v>
      </c>
    </row>
    <row r="389" spans="2:9" ht="20.100000000000001" customHeight="1" x14ac:dyDescent="0.25">
      <c r="B389" s="279"/>
      <c r="C389" s="279"/>
      <c r="D389" s="280"/>
      <c r="E389" s="280"/>
      <c r="F389" s="184"/>
      <c r="H389" s="185">
        <f t="shared" si="10"/>
        <v>0</v>
      </c>
      <c r="I389" s="186">
        <f t="shared" si="11"/>
        <v>0</v>
      </c>
    </row>
    <row r="390" spans="2:9" ht="20.100000000000001" customHeight="1" x14ac:dyDescent="0.25">
      <c r="B390" s="279"/>
      <c r="C390" s="279"/>
      <c r="D390" s="280"/>
      <c r="E390" s="280"/>
      <c r="F390" s="184"/>
      <c r="H390" s="185">
        <f t="shared" si="10"/>
        <v>0</v>
      </c>
      <c r="I390" s="186">
        <f t="shared" si="11"/>
        <v>0</v>
      </c>
    </row>
    <row r="391" spans="2:9" ht="20.100000000000001" customHeight="1" x14ac:dyDescent="0.25">
      <c r="B391" s="279"/>
      <c r="C391" s="279"/>
      <c r="D391" s="280"/>
      <c r="E391" s="280"/>
      <c r="F391" s="184"/>
      <c r="H391" s="185">
        <f t="shared" si="10"/>
        <v>0</v>
      </c>
      <c r="I391" s="186">
        <f t="shared" si="11"/>
        <v>0</v>
      </c>
    </row>
    <row r="392" spans="2:9" ht="20.100000000000001" customHeight="1" x14ac:dyDescent="0.25">
      <c r="B392" s="279"/>
      <c r="C392" s="279"/>
      <c r="D392" s="280"/>
      <c r="E392" s="280"/>
      <c r="F392" s="184"/>
      <c r="H392" s="185">
        <f t="shared" si="10"/>
        <v>0</v>
      </c>
      <c r="I392" s="186">
        <f t="shared" si="11"/>
        <v>0</v>
      </c>
    </row>
    <row r="393" spans="2:9" ht="20.100000000000001" customHeight="1" x14ac:dyDescent="0.25">
      <c r="B393" s="279"/>
      <c r="C393" s="279"/>
      <c r="D393" s="280"/>
      <c r="E393" s="280"/>
      <c r="F393" s="184"/>
      <c r="H393" s="185">
        <f t="shared" si="10"/>
        <v>0</v>
      </c>
      <c r="I393" s="186">
        <f t="shared" si="11"/>
        <v>0</v>
      </c>
    </row>
    <row r="394" spans="2:9" ht="20.100000000000001" customHeight="1" x14ac:dyDescent="0.25">
      <c r="B394" s="279"/>
      <c r="C394" s="279"/>
      <c r="D394" s="280"/>
      <c r="E394" s="280"/>
      <c r="F394" s="184"/>
      <c r="H394" s="185">
        <f t="shared" si="10"/>
        <v>0</v>
      </c>
      <c r="I394" s="186">
        <f t="shared" si="11"/>
        <v>0</v>
      </c>
    </row>
    <row r="395" spans="2:9" ht="20.100000000000001" customHeight="1" x14ac:dyDescent="0.25">
      <c r="B395" s="279"/>
      <c r="C395" s="279"/>
      <c r="D395" s="280"/>
      <c r="E395" s="280"/>
      <c r="F395" s="184"/>
      <c r="H395" s="185">
        <f t="shared" si="10"/>
        <v>0</v>
      </c>
      <c r="I395" s="186">
        <f t="shared" si="11"/>
        <v>0</v>
      </c>
    </row>
    <row r="396" spans="2:9" ht="20.100000000000001" customHeight="1" x14ac:dyDescent="0.25">
      <c r="B396" s="279"/>
      <c r="C396" s="279"/>
      <c r="D396" s="280"/>
      <c r="E396" s="280"/>
      <c r="F396" s="184"/>
      <c r="H396" s="185">
        <f t="shared" si="10"/>
        <v>0</v>
      </c>
      <c r="I396" s="186">
        <f t="shared" si="11"/>
        <v>0</v>
      </c>
    </row>
    <row r="397" spans="2:9" ht="20.100000000000001" customHeight="1" x14ac:dyDescent="0.25">
      <c r="B397" s="279"/>
      <c r="C397" s="279"/>
      <c r="D397" s="280"/>
      <c r="E397" s="280"/>
      <c r="F397" s="184"/>
      <c r="H397" s="185">
        <f t="shared" si="10"/>
        <v>0</v>
      </c>
      <c r="I397" s="186">
        <f t="shared" si="11"/>
        <v>0</v>
      </c>
    </row>
    <row r="398" spans="2:9" ht="20.100000000000001" customHeight="1" x14ac:dyDescent="0.25">
      <c r="B398" s="279"/>
      <c r="C398" s="279"/>
      <c r="D398" s="280"/>
      <c r="E398" s="280"/>
      <c r="F398" s="184"/>
      <c r="H398" s="185">
        <f t="shared" ref="H398:H461" si="12">COUNTIF(D398,"en activité partielle")</f>
        <v>0</v>
      </c>
      <c r="I398" s="186">
        <f t="shared" ref="I398:I461" si="13">COUNTIF(D398,"hors activité partielle")</f>
        <v>0</v>
      </c>
    </row>
    <row r="399" spans="2:9" ht="20.100000000000001" customHeight="1" x14ac:dyDescent="0.25">
      <c r="B399" s="279"/>
      <c r="C399" s="279"/>
      <c r="D399" s="280"/>
      <c r="E399" s="280"/>
      <c r="F399" s="184"/>
      <c r="H399" s="185">
        <f t="shared" si="12"/>
        <v>0</v>
      </c>
      <c r="I399" s="186">
        <f t="shared" si="13"/>
        <v>0</v>
      </c>
    </row>
    <row r="400" spans="2:9" ht="20.100000000000001" customHeight="1" x14ac:dyDescent="0.25">
      <c r="B400" s="279"/>
      <c r="C400" s="279"/>
      <c r="D400" s="280"/>
      <c r="E400" s="280"/>
      <c r="F400" s="184"/>
      <c r="H400" s="185">
        <f t="shared" si="12"/>
        <v>0</v>
      </c>
      <c r="I400" s="186">
        <f t="shared" si="13"/>
        <v>0</v>
      </c>
    </row>
    <row r="401" spans="2:9" ht="20.100000000000001" customHeight="1" x14ac:dyDescent="0.25">
      <c r="B401" s="279"/>
      <c r="C401" s="279"/>
      <c r="D401" s="280"/>
      <c r="E401" s="280"/>
      <c r="F401" s="184"/>
      <c r="H401" s="185">
        <f t="shared" si="12"/>
        <v>0</v>
      </c>
      <c r="I401" s="186">
        <f t="shared" si="13"/>
        <v>0</v>
      </c>
    </row>
    <row r="402" spans="2:9" ht="20.100000000000001" customHeight="1" x14ac:dyDescent="0.25">
      <c r="B402" s="279"/>
      <c r="C402" s="279"/>
      <c r="D402" s="280"/>
      <c r="E402" s="280"/>
      <c r="F402" s="184"/>
      <c r="H402" s="185">
        <f t="shared" si="12"/>
        <v>0</v>
      </c>
      <c r="I402" s="186">
        <f t="shared" si="13"/>
        <v>0</v>
      </c>
    </row>
    <row r="403" spans="2:9" ht="20.100000000000001" customHeight="1" x14ac:dyDescent="0.25">
      <c r="B403" s="279"/>
      <c r="C403" s="279"/>
      <c r="D403" s="280"/>
      <c r="E403" s="280"/>
      <c r="F403" s="184"/>
      <c r="H403" s="185">
        <f t="shared" si="12"/>
        <v>0</v>
      </c>
      <c r="I403" s="186">
        <f t="shared" si="13"/>
        <v>0</v>
      </c>
    </row>
    <row r="404" spans="2:9" ht="20.100000000000001" customHeight="1" x14ac:dyDescent="0.25">
      <c r="B404" s="279"/>
      <c r="C404" s="279"/>
      <c r="D404" s="280"/>
      <c r="E404" s="280"/>
      <c r="F404" s="184"/>
      <c r="H404" s="185">
        <f t="shared" si="12"/>
        <v>0</v>
      </c>
      <c r="I404" s="186">
        <f t="shared" si="13"/>
        <v>0</v>
      </c>
    </row>
    <row r="405" spans="2:9" ht="20.100000000000001" customHeight="1" x14ac:dyDescent="0.25">
      <c r="B405" s="279"/>
      <c r="C405" s="279"/>
      <c r="D405" s="280"/>
      <c r="E405" s="280"/>
      <c r="F405" s="184"/>
      <c r="H405" s="185">
        <f t="shared" si="12"/>
        <v>0</v>
      </c>
      <c r="I405" s="186">
        <f t="shared" si="13"/>
        <v>0</v>
      </c>
    </row>
    <row r="406" spans="2:9" ht="20.100000000000001" customHeight="1" x14ac:dyDescent="0.25">
      <c r="B406" s="279"/>
      <c r="C406" s="279"/>
      <c r="D406" s="280"/>
      <c r="E406" s="280"/>
      <c r="F406" s="184"/>
      <c r="H406" s="185">
        <f t="shared" si="12"/>
        <v>0</v>
      </c>
      <c r="I406" s="186">
        <f t="shared" si="13"/>
        <v>0</v>
      </c>
    </row>
    <row r="407" spans="2:9" ht="20.100000000000001" customHeight="1" x14ac:dyDescent="0.25">
      <c r="B407" s="279"/>
      <c r="C407" s="279"/>
      <c r="D407" s="280"/>
      <c r="E407" s="280"/>
      <c r="F407" s="184"/>
      <c r="H407" s="185">
        <f t="shared" si="12"/>
        <v>0</v>
      </c>
      <c r="I407" s="186">
        <f t="shared" si="13"/>
        <v>0</v>
      </c>
    </row>
    <row r="408" spans="2:9" ht="20.100000000000001" customHeight="1" x14ac:dyDescent="0.25">
      <c r="B408" s="279"/>
      <c r="C408" s="279"/>
      <c r="D408" s="280"/>
      <c r="E408" s="280"/>
      <c r="F408" s="184"/>
      <c r="H408" s="185">
        <f t="shared" si="12"/>
        <v>0</v>
      </c>
      <c r="I408" s="186">
        <f t="shared" si="13"/>
        <v>0</v>
      </c>
    </row>
    <row r="409" spans="2:9" ht="20.100000000000001" customHeight="1" x14ac:dyDescent="0.25">
      <c r="B409" s="279"/>
      <c r="C409" s="279"/>
      <c r="D409" s="280"/>
      <c r="E409" s="280"/>
      <c r="F409" s="184"/>
      <c r="H409" s="185">
        <f t="shared" si="12"/>
        <v>0</v>
      </c>
      <c r="I409" s="186">
        <f t="shared" si="13"/>
        <v>0</v>
      </c>
    </row>
    <row r="410" spans="2:9" ht="20.100000000000001" customHeight="1" x14ac:dyDescent="0.25">
      <c r="B410" s="279"/>
      <c r="C410" s="279"/>
      <c r="D410" s="280"/>
      <c r="E410" s="280"/>
      <c r="F410" s="184"/>
      <c r="H410" s="185">
        <f t="shared" si="12"/>
        <v>0</v>
      </c>
      <c r="I410" s="186">
        <f t="shared" si="13"/>
        <v>0</v>
      </c>
    </row>
    <row r="411" spans="2:9" ht="20.100000000000001" customHeight="1" x14ac:dyDescent="0.25">
      <c r="B411" s="279"/>
      <c r="C411" s="279"/>
      <c r="D411" s="280"/>
      <c r="E411" s="280"/>
      <c r="F411" s="184"/>
      <c r="H411" s="185">
        <f t="shared" si="12"/>
        <v>0</v>
      </c>
      <c r="I411" s="186">
        <f t="shared" si="13"/>
        <v>0</v>
      </c>
    </row>
    <row r="412" spans="2:9" ht="20.100000000000001" customHeight="1" x14ac:dyDescent="0.25">
      <c r="B412" s="279"/>
      <c r="C412" s="279"/>
      <c r="D412" s="280"/>
      <c r="E412" s="280"/>
      <c r="F412" s="184"/>
      <c r="H412" s="185">
        <f t="shared" si="12"/>
        <v>0</v>
      </c>
      <c r="I412" s="186">
        <f t="shared" si="13"/>
        <v>0</v>
      </c>
    </row>
    <row r="413" spans="2:9" ht="20.100000000000001" customHeight="1" x14ac:dyDescent="0.25">
      <c r="B413" s="279"/>
      <c r="C413" s="279"/>
      <c r="D413" s="280"/>
      <c r="E413" s="280"/>
      <c r="F413" s="184"/>
      <c r="H413" s="185">
        <f t="shared" si="12"/>
        <v>0</v>
      </c>
      <c r="I413" s="186">
        <f t="shared" si="13"/>
        <v>0</v>
      </c>
    </row>
    <row r="414" spans="2:9" ht="20.100000000000001" customHeight="1" x14ac:dyDescent="0.25">
      <c r="B414" s="279"/>
      <c r="C414" s="279"/>
      <c r="D414" s="280"/>
      <c r="E414" s="280"/>
      <c r="F414" s="184"/>
      <c r="H414" s="185">
        <f t="shared" si="12"/>
        <v>0</v>
      </c>
      <c r="I414" s="186">
        <f t="shared" si="13"/>
        <v>0</v>
      </c>
    </row>
    <row r="415" spans="2:9" ht="20.100000000000001" customHeight="1" x14ac:dyDescent="0.25">
      <c r="B415" s="279"/>
      <c r="C415" s="279"/>
      <c r="D415" s="280"/>
      <c r="E415" s="280"/>
      <c r="F415" s="184"/>
      <c r="H415" s="185">
        <f t="shared" si="12"/>
        <v>0</v>
      </c>
      <c r="I415" s="186">
        <f t="shared" si="13"/>
        <v>0</v>
      </c>
    </row>
    <row r="416" spans="2:9" ht="20.100000000000001" customHeight="1" x14ac:dyDescent="0.25">
      <c r="B416" s="279"/>
      <c r="C416" s="279"/>
      <c r="D416" s="280"/>
      <c r="E416" s="280"/>
      <c r="F416" s="184"/>
      <c r="H416" s="185">
        <f t="shared" si="12"/>
        <v>0</v>
      </c>
      <c r="I416" s="186">
        <f t="shared" si="13"/>
        <v>0</v>
      </c>
    </row>
    <row r="417" spans="2:9" ht="20.100000000000001" customHeight="1" x14ac:dyDescent="0.25">
      <c r="B417" s="279"/>
      <c r="C417" s="279"/>
      <c r="D417" s="280"/>
      <c r="E417" s="280"/>
      <c r="F417" s="184"/>
      <c r="H417" s="185">
        <f t="shared" si="12"/>
        <v>0</v>
      </c>
      <c r="I417" s="186">
        <f t="shared" si="13"/>
        <v>0</v>
      </c>
    </row>
    <row r="418" spans="2:9" ht="20.100000000000001" customHeight="1" x14ac:dyDescent="0.25">
      <c r="B418" s="279"/>
      <c r="C418" s="279"/>
      <c r="D418" s="280"/>
      <c r="E418" s="280"/>
      <c r="F418" s="184"/>
      <c r="H418" s="185">
        <f t="shared" si="12"/>
        <v>0</v>
      </c>
      <c r="I418" s="186">
        <f t="shared" si="13"/>
        <v>0</v>
      </c>
    </row>
    <row r="419" spans="2:9" ht="20.100000000000001" customHeight="1" x14ac:dyDescent="0.25">
      <c r="B419" s="279"/>
      <c r="C419" s="279"/>
      <c r="D419" s="280"/>
      <c r="E419" s="280"/>
      <c r="F419" s="184"/>
      <c r="H419" s="185">
        <f t="shared" si="12"/>
        <v>0</v>
      </c>
      <c r="I419" s="186">
        <f t="shared" si="13"/>
        <v>0</v>
      </c>
    </row>
    <row r="420" spans="2:9" ht="20.100000000000001" customHeight="1" x14ac:dyDescent="0.25">
      <c r="B420" s="279"/>
      <c r="C420" s="279"/>
      <c r="D420" s="280"/>
      <c r="E420" s="280"/>
      <c r="F420" s="184"/>
      <c r="H420" s="185">
        <f t="shared" si="12"/>
        <v>0</v>
      </c>
      <c r="I420" s="186">
        <f t="shared" si="13"/>
        <v>0</v>
      </c>
    </row>
    <row r="421" spans="2:9" ht="20.100000000000001" customHeight="1" x14ac:dyDescent="0.25">
      <c r="B421" s="279"/>
      <c r="C421" s="279"/>
      <c r="D421" s="280"/>
      <c r="E421" s="280"/>
      <c r="F421" s="184"/>
      <c r="H421" s="185">
        <f t="shared" si="12"/>
        <v>0</v>
      </c>
      <c r="I421" s="186">
        <f t="shared" si="13"/>
        <v>0</v>
      </c>
    </row>
    <row r="422" spans="2:9" ht="20.100000000000001" customHeight="1" x14ac:dyDescent="0.25">
      <c r="B422" s="279"/>
      <c r="C422" s="279"/>
      <c r="D422" s="280"/>
      <c r="E422" s="280"/>
      <c r="F422" s="184"/>
      <c r="H422" s="185">
        <f t="shared" si="12"/>
        <v>0</v>
      </c>
      <c r="I422" s="186">
        <f t="shared" si="13"/>
        <v>0</v>
      </c>
    </row>
    <row r="423" spans="2:9" ht="20.100000000000001" customHeight="1" x14ac:dyDescent="0.25">
      <c r="B423" s="279"/>
      <c r="C423" s="279"/>
      <c r="D423" s="280"/>
      <c r="E423" s="280"/>
      <c r="F423" s="184"/>
      <c r="H423" s="185">
        <f t="shared" si="12"/>
        <v>0</v>
      </c>
      <c r="I423" s="186">
        <f t="shared" si="13"/>
        <v>0</v>
      </c>
    </row>
    <row r="424" spans="2:9" ht="20.100000000000001" customHeight="1" x14ac:dyDescent="0.25">
      <c r="B424" s="279"/>
      <c r="C424" s="279"/>
      <c r="D424" s="280"/>
      <c r="E424" s="280"/>
      <c r="F424" s="184"/>
      <c r="H424" s="185">
        <f t="shared" si="12"/>
        <v>0</v>
      </c>
      <c r="I424" s="186">
        <f t="shared" si="13"/>
        <v>0</v>
      </c>
    </row>
    <row r="425" spans="2:9" ht="20.100000000000001" customHeight="1" x14ac:dyDescent="0.25">
      <c r="B425" s="279"/>
      <c r="C425" s="279"/>
      <c r="D425" s="280"/>
      <c r="E425" s="280"/>
      <c r="F425" s="184"/>
      <c r="H425" s="185">
        <f t="shared" si="12"/>
        <v>0</v>
      </c>
      <c r="I425" s="186">
        <f t="shared" si="13"/>
        <v>0</v>
      </c>
    </row>
    <row r="426" spans="2:9" ht="20.100000000000001" customHeight="1" x14ac:dyDescent="0.25">
      <c r="B426" s="279"/>
      <c r="C426" s="279"/>
      <c r="D426" s="280"/>
      <c r="E426" s="280"/>
      <c r="F426" s="184"/>
      <c r="H426" s="185">
        <f t="shared" si="12"/>
        <v>0</v>
      </c>
      <c r="I426" s="186">
        <f t="shared" si="13"/>
        <v>0</v>
      </c>
    </row>
    <row r="427" spans="2:9" ht="20.100000000000001" customHeight="1" x14ac:dyDescent="0.25">
      <c r="B427" s="279"/>
      <c r="C427" s="279"/>
      <c r="D427" s="280"/>
      <c r="E427" s="280"/>
      <c r="F427" s="184"/>
      <c r="H427" s="185">
        <f t="shared" si="12"/>
        <v>0</v>
      </c>
      <c r="I427" s="186">
        <f t="shared" si="13"/>
        <v>0</v>
      </c>
    </row>
    <row r="428" spans="2:9" ht="20.100000000000001" customHeight="1" x14ac:dyDescent="0.25">
      <c r="B428" s="279"/>
      <c r="C428" s="279"/>
      <c r="D428" s="280"/>
      <c r="E428" s="280"/>
      <c r="F428" s="184"/>
      <c r="H428" s="185">
        <f t="shared" si="12"/>
        <v>0</v>
      </c>
      <c r="I428" s="186">
        <f t="shared" si="13"/>
        <v>0</v>
      </c>
    </row>
    <row r="429" spans="2:9" ht="20.100000000000001" customHeight="1" x14ac:dyDescent="0.25">
      <c r="B429" s="279"/>
      <c r="C429" s="279"/>
      <c r="D429" s="280"/>
      <c r="E429" s="280"/>
      <c r="F429" s="184"/>
      <c r="H429" s="185">
        <f t="shared" si="12"/>
        <v>0</v>
      </c>
      <c r="I429" s="186">
        <f t="shared" si="13"/>
        <v>0</v>
      </c>
    </row>
    <row r="430" spans="2:9" ht="20.100000000000001" customHeight="1" x14ac:dyDescent="0.25">
      <c r="B430" s="279"/>
      <c r="C430" s="279"/>
      <c r="D430" s="280"/>
      <c r="E430" s="280"/>
      <c r="F430" s="184"/>
      <c r="H430" s="185">
        <f t="shared" si="12"/>
        <v>0</v>
      </c>
      <c r="I430" s="186">
        <f t="shared" si="13"/>
        <v>0</v>
      </c>
    </row>
    <row r="431" spans="2:9" ht="20.100000000000001" customHeight="1" x14ac:dyDescent="0.25">
      <c r="B431" s="279"/>
      <c r="C431" s="279"/>
      <c r="D431" s="280"/>
      <c r="E431" s="280"/>
      <c r="F431" s="184"/>
      <c r="H431" s="185">
        <f t="shared" si="12"/>
        <v>0</v>
      </c>
      <c r="I431" s="186">
        <f t="shared" si="13"/>
        <v>0</v>
      </c>
    </row>
    <row r="432" spans="2:9" ht="20.100000000000001" customHeight="1" x14ac:dyDescent="0.25">
      <c r="B432" s="279"/>
      <c r="C432" s="279"/>
      <c r="D432" s="280"/>
      <c r="E432" s="280"/>
      <c r="F432" s="184"/>
      <c r="H432" s="185">
        <f t="shared" si="12"/>
        <v>0</v>
      </c>
      <c r="I432" s="186">
        <f t="shared" si="13"/>
        <v>0</v>
      </c>
    </row>
    <row r="433" spans="2:9" ht="20.100000000000001" customHeight="1" x14ac:dyDescent="0.25">
      <c r="B433" s="279"/>
      <c r="C433" s="279"/>
      <c r="D433" s="280"/>
      <c r="E433" s="280"/>
      <c r="F433" s="184"/>
      <c r="H433" s="185">
        <f t="shared" si="12"/>
        <v>0</v>
      </c>
      <c r="I433" s="186">
        <f t="shared" si="13"/>
        <v>0</v>
      </c>
    </row>
    <row r="434" spans="2:9" ht="20.100000000000001" customHeight="1" x14ac:dyDescent="0.25">
      <c r="B434" s="279"/>
      <c r="C434" s="279"/>
      <c r="D434" s="280"/>
      <c r="E434" s="280"/>
      <c r="F434" s="184"/>
      <c r="H434" s="185">
        <f t="shared" si="12"/>
        <v>0</v>
      </c>
      <c r="I434" s="186">
        <f t="shared" si="13"/>
        <v>0</v>
      </c>
    </row>
    <row r="435" spans="2:9" ht="20.100000000000001" customHeight="1" x14ac:dyDescent="0.25">
      <c r="B435" s="279"/>
      <c r="C435" s="279"/>
      <c r="D435" s="280"/>
      <c r="E435" s="280"/>
      <c r="F435" s="184"/>
      <c r="H435" s="185">
        <f t="shared" si="12"/>
        <v>0</v>
      </c>
      <c r="I435" s="186">
        <f t="shared" si="13"/>
        <v>0</v>
      </c>
    </row>
    <row r="436" spans="2:9" ht="20.100000000000001" customHeight="1" x14ac:dyDescent="0.25">
      <c r="B436" s="279"/>
      <c r="C436" s="279"/>
      <c r="D436" s="280"/>
      <c r="E436" s="280"/>
      <c r="F436" s="184"/>
      <c r="H436" s="185">
        <f t="shared" si="12"/>
        <v>0</v>
      </c>
      <c r="I436" s="186">
        <f t="shared" si="13"/>
        <v>0</v>
      </c>
    </row>
    <row r="437" spans="2:9" ht="20.100000000000001" customHeight="1" x14ac:dyDescent="0.25">
      <c r="B437" s="279"/>
      <c r="C437" s="279"/>
      <c r="D437" s="280"/>
      <c r="E437" s="280"/>
      <c r="F437" s="184"/>
      <c r="H437" s="185">
        <f t="shared" si="12"/>
        <v>0</v>
      </c>
      <c r="I437" s="186">
        <f t="shared" si="13"/>
        <v>0</v>
      </c>
    </row>
    <row r="438" spans="2:9" ht="20.100000000000001" customHeight="1" x14ac:dyDescent="0.25">
      <c r="B438" s="279"/>
      <c r="C438" s="279"/>
      <c r="D438" s="280"/>
      <c r="E438" s="280"/>
      <c r="F438" s="184"/>
      <c r="H438" s="185">
        <f t="shared" si="12"/>
        <v>0</v>
      </c>
      <c r="I438" s="186">
        <f t="shared" si="13"/>
        <v>0</v>
      </c>
    </row>
    <row r="439" spans="2:9" ht="20.100000000000001" customHeight="1" x14ac:dyDescent="0.25">
      <c r="B439" s="279"/>
      <c r="C439" s="279"/>
      <c r="D439" s="280"/>
      <c r="E439" s="280"/>
      <c r="F439" s="184"/>
      <c r="H439" s="185">
        <f t="shared" si="12"/>
        <v>0</v>
      </c>
      <c r="I439" s="186">
        <f t="shared" si="13"/>
        <v>0</v>
      </c>
    </row>
    <row r="440" spans="2:9" ht="20.100000000000001" customHeight="1" x14ac:dyDescent="0.25">
      <c r="B440" s="279"/>
      <c r="C440" s="279"/>
      <c r="D440" s="280"/>
      <c r="E440" s="280"/>
      <c r="F440" s="184"/>
      <c r="H440" s="185">
        <f t="shared" si="12"/>
        <v>0</v>
      </c>
      <c r="I440" s="186">
        <f t="shared" si="13"/>
        <v>0</v>
      </c>
    </row>
    <row r="441" spans="2:9" ht="20.100000000000001" customHeight="1" x14ac:dyDescent="0.25">
      <c r="B441" s="279"/>
      <c r="C441" s="279"/>
      <c r="D441" s="280"/>
      <c r="E441" s="280"/>
      <c r="F441" s="184"/>
      <c r="H441" s="185">
        <f t="shared" si="12"/>
        <v>0</v>
      </c>
      <c r="I441" s="186">
        <f t="shared" si="13"/>
        <v>0</v>
      </c>
    </row>
    <row r="442" spans="2:9" ht="20.100000000000001" customHeight="1" x14ac:dyDescent="0.25">
      <c r="B442" s="279"/>
      <c r="C442" s="279"/>
      <c r="D442" s="280"/>
      <c r="E442" s="280"/>
      <c r="F442" s="184"/>
      <c r="H442" s="185">
        <f t="shared" si="12"/>
        <v>0</v>
      </c>
      <c r="I442" s="186">
        <f t="shared" si="13"/>
        <v>0</v>
      </c>
    </row>
    <row r="443" spans="2:9" ht="20.100000000000001" customHeight="1" x14ac:dyDescent="0.25">
      <c r="B443" s="279"/>
      <c r="C443" s="279"/>
      <c r="D443" s="280"/>
      <c r="E443" s="280"/>
      <c r="F443" s="184"/>
      <c r="H443" s="185">
        <f t="shared" si="12"/>
        <v>0</v>
      </c>
      <c r="I443" s="186">
        <f t="shared" si="13"/>
        <v>0</v>
      </c>
    </row>
    <row r="444" spans="2:9" ht="20.100000000000001" customHeight="1" x14ac:dyDescent="0.25">
      <c r="B444" s="279"/>
      <c r="C444" s="279"/>
      <c r="D444" s="280"/>
      <c r="E444" s="280"/>
      <c r="F444" s="184"/>
      <c r="H444" s="185">
        <f t="shared" si="12"/>
        <v>0</v>
      </c>
      <c r="I444" s="186">
        <f t="shared" si="13"/>
        <v>0</v>
      </c>
    </row>
    <row r="445" spans="2:9" ht="20.100000000000001" customHeight="1" x14ac:dyDescent="0.25">
      <c r="B445" s="279"/>
      <c r="C445" s="279"/>
      <c r="D445" s="280"/>
      <c r="E445" s="280"/>
      <c r="F445" s="184"/>
      <c r="H445" s="185">
        <f t="shared" si="12"/>
        <v>0</v>
      </c>
      <c r="I445" s="186">
        <f t="shared" si="13"/>
        <v>0</v>
      </c>
    </row>
    <row r="446" spans="2:9" ht="20.100000000000001" customHeight="1" x14ac:dyDescent="0.25">
      <c r="B446" s="279"/>
      <c r="C446" s="279"/>
      <c r="D446" s="280"/>
      <c r="E446" s="280"/>
      <c r="F446" s="184"/>
      <c r="H446" s="185">
        <f t="shared" si="12"/>
        <v>0</v>
      </c>
      <c r="I446" s="186">
        <f t="shared" si="13"/>
        <v>0</v>
      </c>
    </row>
    <row r="447" spans="2:9" ht="20.100000000000001" customHeight="1" x14ac:dyDescent="0.25">
      <c r="B447" s="279"/>
      <c r="C447" s="279"/>
      <c r="D447" s="280"/>
      <c r="E447" s="280"/>
      <c r="F447" s="184"/>
      <c r="H447" s="185">
        <f t="shared" si="12"/>
        <v>0</v>
      </c>
      <c r="I447" s="186">
        <f t="shared" si="13"/>
        <v>0</v>
      </c>
    </row>
    <row r="448" spans="2:9" ht="20.100000000000001" customHeight="1" x14ac:dyDescent="0.25">
      <c r="B448" s="279"/>
      <c r="C448" s="279"/>
      <c r="D448" s="280"/>
      <c r="E448" s="280"/>
      <c r="F448" s="184"/>
      <c r="H448" s="185">
        <f t="shared" si="12"/>
        <v>0</v>
      </c>
      <c r="I448" s="186">
        <f t="shared" si="13"/>
        <v>0</v>
      </c>
    </row>
    <row r="449" spans="2:9" ht="20.100000000000001" customHeight="1" x14ac:dyDescent="0.25">
      <c r="B449" s="279"/>
      <c r="C449" s="279"/>
      <c r="D449" s="280"/>
      <c r="E449" s="280"/>
      <c r="F449" s="184"/>
      <c r="H449" s="185">
        <f t="shared" si="12"/>
        <v>0</v>
      </c>
      <c r="I449" s="186">
        <f t="shared" si="13"/>
        <v>0</v>
      </c>
    </row>
    <row r="450" spans="2:9" ht="20.100000000000001" customHeight="1" x14ac:dyDescent="0.25">
      <c r="B450" s="279"/>
      <c r="C450" s="279"/>
      <c r="D450" s="280"/>
      <c r="E450" s="280"/>
      <c r="F450" s="184"/>
      <c r="H450" s="185">
        <f t="shared" si="12"/>
        <v>0</v>
      </c>
      <c r="I450" s="186">
        <f t="shared" si="13"/>
        <v>0</v>
      </c>
    </row>
    <row r="451" spans="2:9" ht="20.100000000000001" customHeight="1" x14ac:dyDescent="0.25">
      <c r="B451" s="279"/>
      <c r="C451" s="279"/>
      <c r="D451" s="280"/>
      <c r="E451" s="280"/>
      <c r="F451" s="184"/>
      <c r="H451" s="185">
        <f t="shared" si="12"/>
        <v>0</v>
      </c>
      <c r="I451" s="186">
        <f t="shared" si="13"/>
        <v>0</v>
      </c>
    </row>
    <row r="452" spans="2:9" ht="20.100000000000001" customHeight="1" x14ac:dyDescent="0.25">
      <c r="B452" s="279"/>
      <c r="C452" s="279"/>
      <c r="D452" s="280"/>
      <c r="E452" s="280"/>
      <c r="F452" s="184"/>
      <c r="H452" s="185">
        <f t="shared" si="12"/>
        <v>0</v>
      </c>
      <c r="I452" s="186">
        <f t="shared" si="13"/>
        <v>0</v>
      </c>
    </row>
    <row r="453" spans="2:9" ht="20.100000000000001" customHeight="1" x14ac:dyDescent="0.25">
      <c r="B453" s="279"/>
      <c r="C453" s="279"/>
      <c r="D453" s="280"/>
      <c r="E453" s="280"/>
      <c r="F453" s="184"/>
      <c r="H453" s="185">
        <f t="shared" si="12"/>
        <v>0</v>
      </c>
      <c r="I453" s="186">
        <f t="shared" si="13"/>
        <v>0</v>
      </c>
    </row>
    <row r="454" spans="2:9" ht="20.100000000000001" customHeight="1" x14ac:dyDescent="0.25">
      <c r="B454" s="279"/>
      <c r="C454" s="279"/>
      <c r="D454" s="280"/>
      <c r="E454" s="280"/>
      <c r="F454" s="184"/>
      <c r="H454" s="185">
        <f t="shared" si="12"/>
        <v>0</v>
      </c>
      <c r="I454" s="186">
        <f t="shared" si="13"/>
        <v>0</v>
      </c>
    </row>
    <row r="455" spans="2:9" ht="20.100000000000001" customHeight="1" x14ac:dyDescent="0.25">
      <c r="B455" s="279"/>
      <c r="C455" s="279"/>
      <c r="D455" s="280"/>
      <c r="E455" s="280"/>
      <c r="F455" s="184"/>
      <c r="H455" s="185">
        <f t="shared" si="12"/>
        <v>0</v>
      </c>
      <c r="I455" s="186">
        <f t="shared" si="13"/>
        <v>0</v>
      </c>
    </row>
    <row r="456" spans="2:9" ht="20.100000000000001" customHeight="1" x14ac:dyDescent="0.25">
      <c r="B456" s="279"/>
      <c r="C456" s="279"/>
      <c r="D456" s="280"/>
      <c r="E456" s="280"/>
      <c r="F456" s="184"/>
      <c r="H456" s="185">
        <f t="shared" si="12"/>
        <v>0</v>
      </c>
      <c r="I456" s="186">
        <f t="shared" si="13"/>
        <v>0</v>
      </c>
    </row>
    <row r="457" spans="2:9" ht="20.100000000000001" customHeight="1" x14ac:dyDescent="0.25">
      <c r="B457" s="279"/>
      <c r="C457" s="279"/>
      <c r="D457" s="280"/>
      <c r="E457" s="280"/>
      <c r="F457" s="184"/>
      <c r="H457" s="185">
        <f t="shared" si="12"/>
        <v>0</v>
      </c>
      <c r="I457" s="186">
        <f t="shared" si="13"/>
        <v>0</v>
      </c>
    </row>
    <row r="458" spans="2:9" ht="20.100000000000001" customHeight="1" x14ac:dyDescent="0.25">
      <c r="B458" s="279"/>
      <c r="C458" s="279"/>
      <c r="D458" s="280"/>
      <c r="E458" s="280"/>
      <c r="F458" s="184"/>
      <c r="H458" s="185">
        <f t="shared" si="12"/>
        <v>0</v>
      </c>
      <c r="I458" s="186">
        <f t="shared" si="13"/>
        <v>0</v>
      </c>
    </row>
    <row r="459" spans="2:9" ht="20.100000000000001" customHeight="1" x14ac:dyDescent="0.25">
      <c r="B459" s="279"/>
      <c r="C459" s="279"/>
      <c r="D459" s="280"/>
      <c r="E459" s="280"/>
      <c r="F459" s="184"/>
      <c r="H459" s="185">
        <f t="shared" si="12"/>
        <v>0</v>
      </c>
      <c r="I459" s="186">
        <f t="shared" si="13"/>
        <v>0</v>
      </c>
    </row>
    <row r="460" spans="2:9" ht="20.100000000000001" customHeight="1" x14ac:dyDescent="0.25">
      <c r="B460" s="279"/>
      <c r="C460" s="279"/>
      <c r="D460" s="280"/>
      <c r="E460" s="280"/>
      <c r="F460" s="184"/>
      <c r="H460" s="185">
        <f t="shared" si="12"/>
        <v>0</v>
      </c>
      <c r="I460" s="186">
        <f t="shared" si="13"/>
        <v>0</v>
      </c>
    </row>
    <row r="461" spans="2:9" ht="20.100000000000001" customHeight="1" x14ac:dyDescent="0.25">
      <c r="B461" s="279"/>
      <c r="C461" s="279"/>
      <c r="D461" s="280"/>
      <c r="E461" s="280"/>
      <c r="F461" s="184"/>
      <c r="H461" s="185">
        <f t="shared" si="12"/>
        <v>0</v>
      </c>
      <c r="I461" s="186">
        <f t="shared" si="13"/>
        <v>0</v>
      </c>
    </row>
    <row r="462" spans="2:9" ht="20.100000000000001" customHeight="1" x14ac:dyDescent="0.25">
      <c r="B462" s="279"/>
      <c r="C462" s="279"/>
      <c r="D462" s="280"/>
      <c r="E462" s="280"/>
      <c r="F462" s="184"/>
      <c r="H462" s="185">
        <f t="shared" ref="H462:H525" si="14">COUNTIF(D462,"en activité partielle")</f>
        <v>0</v>
      </c>
      <c r="I462" s="186">
        <f t="shared" ref="I462:I525" si="15">COUNTIF(D462,"hors activité partielle")</f>
        <v>0</v>
      </c>
    </row>
    <row r="463" spans="2:9" ht="20.100000000000001" customHeight="1" x14ac:dyDescent="0.25">
      <c r="B463" s="279"/>
      <c r="C463" s="279"/>
      <c r="D463" s="280"/>
      <c r="E463" s="280"/>
      <c r="F463" s="184"/>
      <c r="H463" s="185">
        <f t="shared" si="14"/>
        <v>0</v>
      </c>
      <c r="I463" s="186">
        <f t="shared" si="15"/>
        <v>0</v>
      </c>
    </row>
    <row r="464" spans="2:9" ht="20.100000000000001" customHeight="1" x14ac:dyDescent="0.25">
      <c r="B464" s="279"/>
      <c r="C464" s="279"/>
      <c r="D464" s="280"/>
      <c r="E464" s="280"/>
      <c r="F464" s="184"/>
      <c r="H464" s="185">
        <f t="shared" si="14"/>
        <v>0</v>
      </c>
      <c r="I464" s="186">
        <f t="shared" si="15"/>
        <v>0</v>
      </c>
    </row>
    <row r="465" spans="2:9" ht="20.100000000000001" customHeight="1" x14ac:dyDescent="0.25">
      <c r="B465" s="279"/>
      <c r="C465" s="279"/>
      <c r="D465" s="280"/>
      <c r="E465" s="280"/>
      <c r="F465" s="184"/>
      <c r="H465" s="185">
        <f t="shared" si="14"/>
        <v>0</v>
      </c>
      <c r="I465" s="186">
        <f t="shared" si="15"/>
        <v>0</v>
      </c>
    </row>
    <row r="466" spans="2:9" ht="20.100000000000001" customHeight="1" x14ac:dyDescent="0.25">
      <c r="B466" s="279"/>
      <c r="C466" s="279"/>
      <c r="D466" s="280"/>
      <c r="E466" s="280"/>
      <c r="F466" s="184"/>
      <c r="H466" s="185">
        <f t="shared" si="14"/>
        <v>0</v>
      </c>
      <c r="I466" s="186">
        <f t="shared" si="15"/>
        <v>0</v>
      </c>
    </row>
    <row r="467" spans="2:9" ht="20.100000000000001" customHeight="1" x14ac:dyDescent="0.25">
      <c r="B467" s="279"/>
      <c r="C467" s="279"/>
      <c r="D467" s="280"/>
      <c r="E467" s="280"/>
      <c r="F467" s="184"/>
      <c r="H467" s="185">
        <f t="shared" si="14"/>
        <v>0</v>
      </c>
      <c r="I467" s="186">
        <f t="shared" si="15"/>
        <v>0</v>
      </c>
    </row>
    <row r="468" spans="2:9" ht="20.100000000000001" customHeight="1" x14ac:dyDescent="0.25">
      <c r="B468" s="279"/>
      <c r="C468" s="279"/>
      <c r="D468" s="280"/>
      <c r="E468" s="280"/>
      <c r="F468" s="184"/>
      <c r="H468" s="185">
        <f t="shared" si="14"/>
        <v>0</v>
      </c>
      <c r="I468" s="186">
        <f t="shared" si="15"/>
        <v>0</v>
      </c>
    </row>
    <row r="469" spans="2:9" ht="20.100000000000001" customHeight="1" x14ac:dyDescent="0.25">
      <c r="B469" s="279"/>
      <c r="C469" s="279"/>
      <c r="D469" s="280"/>
      <c r="E469" s="280"/>
      <c r="F469" s="184"/>
      <c r="H469" s="185">
        <f t="shared" si="14"/>
        <v>0</v>
      </c>
      <c r="I469" s="186">
        <f t="shared" si="15"/>
        <v>0</v>
      </c>
    </row>
    <row r="470" spans="2:9" ht="20.100000000000001" customHeight="1" x14ac:dyDescent="0.25">
      <c r="B470" s="279"/>
      <c r="C470" s="279"/>
      <c r="D470" s="280"/>
      <c r="E470" s="280"/>
      <c r="F470" s="184"/>
      <c r="H470" s="185">
        <f t="shared" si="14"/>
        <v>0</v>
      </c>
      <c r="I470" s="186">
        <f t="shared" si="15"/>
        <v>0</v>
      </c>
    </row>
    <row r="471" spans="2:9" ht="20.100000000000001" customHeight="1" x14ac:dyDescent="0.25">
      <c r="B471" s="279"/>
      <c r="C471" s="279"/>
      <c r="D471" s="280"/>
      <c r="E471" s="280"/>
      <c r="F471" s="184"/>
      <c r="H471" s="185">
        <f t="shared" si="14"/>
        <v>0</v>
      </c>
      <c r="I471" s="186">
        <f t="shared" si="15"/>
        <v>0</v>
      </c>
    </row>
    <row r="472" spans="2:9" ht="20.100000000000001" customHeight="1" x14ac:dyDescent="0.25">
      <c r="B472" s="279"/>
      <c r="C472" s="279"/>
      <c r="D472" s="280"/>
      <c r="E472" s="280"/>
      <c r="F472" s="184"/>
      <c r="H472" s="185">
        <f t="shared" si="14"/>
        <v>0</v>
      </c>
      <c r="I472" s="186">
        <f t="shared" si="15"/>
        <v>0</v>
      </c>
    </row>
    <row r="473" spans="2:9" ht="20.100000000000001" customHeight="1" x14ac:dyDescent="0.25">
      <c r="B473" s="279"/>
      <c r="C473" s="279"/>
      <c r="D473" s="280"/>
      <c r="E473" s="280"/>
      <c r="F473" s="184"/>
      <c r="H473" s="185">
        <f t="shared" si="14"/>
        <v>0</v>
      </c>
      <c r="I473" s="186">
        <f t="shared" si="15"/>
        <v>0</v>
      </c>
    </row>
    <row r="474" spans="2:9" ht="20.100000000000001" customHeight="1" x14ac:dyDescent="0.25">
      <c r="B474" s="279"/>
      <c r="C474" s="279"/>
      <c r="D474" s="280"/>
      <c r="E474" s="280"/>
      <c r="F474" s="184"/>
      <c r="H474" s="185">
        <f t="shared" si="14"/>
        <v>0</v>
      </c>
      <c r="I474" s="186">
        <f t="shared" si="15"/>
        <v>0</v>
      </c>
    </row>
    <row r="475" spans="2:9" ht="20.100000000000001" customHeight="1" x14ac:dyDescent="0.25">
      <c r="B475" s="279"/>
      <c r="C475" s="279"/>
      <c r="D475" s="280"/>
      <c r="E475" s="280"/>
      <c r="F475" s="184"/>
      <c r="H475" s="185">
        <f t="shared" si="14"/>
        <v>0</v>
      </c>
      <c r="I475" s="186">
        <f t="shared" si="15"/>
        <v>0</v>
      </c>
    </row>
    <row r="476" spans="2:9" ht="20.100000000000001" customHeight="1" x14ac:dyDescent="0.25">
      <c r="B476" s="279"/>
      <c r="C476" s="279"/>
      <c r="D476" s="280"/>
      <c r="E476" s="280"/>
      <c r="F476" s="184"/>
      <c r="H476" s="185">
        <f t="shared" si="14"/>
        <v>0</v>
      </c>
      <c r="I476" s="186">
        <f t="shared" si="15"/>
        <v>0</v>
      </c>
    </row>
    <row r="477" spans="2:9" ht="20.100000000000001" customHeight="1" x14ac:dyDescent="0.25">
      <c r="B477" s="279"/>
      <c r="C477" s="279"/>
      <c r="D477" s="280"/>
      <c r="E477" s="280"/>
      <c r="F477" s="184"/>
      <c r="H477" s="185">
        <f t="shared" si="14"/>
        <v>0</v>
      </c>
      <c r="I477" s="186">
        <f t="shared" si="15"/>
        <v>0</v>
      </c>
    </row>
    <row r="478" spans="2:9" ht="20.100000000000001" customHeight="1" x14ac:dyDescent="0.25">
      <c r="B478" s="279"/>
      <c r="C478" s="279"/>
      <c r="D478" s="280"/>
      <c r="E478" s="280"/>
      <c r="F478" s="184"/>
      <c r="H478" s="185">
        <f t="shared" si="14"/>
        <v>0</v>
      </c>
      <c r="I478" s="186">
        <f t="shared" si="15"/>
        <v>0</v>
      </c>
    </row>
    <row r="479" spans="2:9" ht="20.100000000000001" customHeight="1" x14ac:dyDescent="0.25">
      <c r="B479" s="279"/>
      <c r="C479" s="279"/>
      <c r="D479" s="280"/>
      <c r="E479" s="280"/>
      <c r="F479" s="184"/>
      <c r="H479" s="185">
        <f t="shared" si="14"/>
        <v>0</v>
      </c>
      <c r="I479" s="186">
        <f t="shared" si="15"/>
        <v>0</v>
      </c>
    </row>
    <row r="480" spans="2:9" ht="20.100000000000001" customHeight="1" x14ac:dyDescent="0.25">
      <c r="B480" s="279"/>
      <c r="C480" s="279"/>
      <c r="D480" s="280"/>
      <c r="E480" s="280"/>
      <c r="F480" s="184"/>
      <c r="H480" s="185">
        <f t="shared" si="14"/>
        <v>0</v>
      </c>
      <c r="I480" s="186">
        <f t="shared" si="15"/>
        <v>0</v>
      </c>
    </row>
    <row r="481" spans="2:9" ht="20.100000000000001" customHeight="1" x14ac:dyDescent="0.25">
      <c r="B481" s="279"/>
      <c r="C481" s="279"/>
      <c r="D481" s="280"/>
      <c r="E481" s="280"/>
      <c r="F481" s="184"/>
      <c r="H481" s="185">
        <f t="shared" si="14"/>
        <v>0</v>
      </c>
      <c r="I481" s="186">
        <f t="shared" si="15"/>
        <v>0</v>
      </c>
    </row>
    <row r="482" spans="2:9" ht="20.100000000000001" customHeight="1" x14ac:dyDescent="0.25">
      <c r="B482" s="279"/>
      <c r="C482" s="279"/>
      <c r="D482" s="280"/>
      <c r="E482" s="280"/>
      <c r="F482" s="184"/>
      <c r="H482" s="185">
        <f t="shared" si="14"/>
        <v>0</v>
      </c>
      <c r="I482" s="186">
        <f t="shared" si="15"/>
        <v>0</v>
      </c>
    </row>
    <row r="483" spans="2:9" ht="20.100000000000001" customHeight="1" x14ac:dyDescent="0.25">
      <c r="B483" s="279"/>
      <c r="C483" s="279"/>
      <c r="D483" s="280"/>
      <c r="E483" s="280"/>
      <c r="F483" s="184"/>
      <c r="H483" s="185">
        <f t="shared" si="14"/>
        <v>0</v>
      </c>
      <c r="I483" s="186">
        <f t="shared" si="15"/>
        <v>0</v>
      </c>
    </row>
    <row r="484" spans="2:9" ht="20.100000000000001" customHeight="1" x14ac:dyDescent="0.25">
      <c r="B484" s="279"/>
      <c r="C484" s="279"/>
      <c r="D484" s="280"/>
      <c r="E484" s="280"/>
      <c r="F484" s="184"/>
      <c r="H484" s="185">
        <f t="shared" si="14"/>
        <v>0</v>
      </c>
      <c r="I484" s="186">
        <f t="shared" si="15"/>
        <v>0</v>
      </c>
    </row>
    <row r="485" spans="2:9" ht="20.100000000000001" customHeight="1" x14ac:dyDescent="0.25">
      <c r="B485" s="279"/>
      <c r="C485" s="279"/>
      <c r="D485" s="280"/>
      <c r="E485" s="280"/>
      <c r="F485" s="184"/>
      <c r="H485" s="185">
        <f t="shared" si="14"/>
        <v>0</v>
      </c>
      <c r="I485" s="186">
        <f t="shared" si="15"/>
        <v>0</v>
      </c>
    </row>
    <row r="486" spans="2:9" ht="20.100000000000001" customHeight="1" x14ac:dyDescent="0.25">
      <c r="B486" s="279"/>
      <c r="C486" s="279"/>
      <c r="D486" s="280"/>
      <c r="E486" s="280"/>
      <c r="F486" s="184"/>
      <c r="H486" s="185">
        <f t="shared" si="14"/>
        <v>0</v>
      </c>
      <c r="I486" s="186">
        <f t="shared" si="15"/>
        <v>0</v>
      </c>
    </row>
    <row r="487" spans="2:9" ht="20.100000000000001" customHeight="1" x14ac:dyDescent="0.25">
      <c r="B487" s="279"/>
      <c r="C487" s="279"/>
      <c r="D487" s="280"/>
      <c r="E487" s="280"/>
      <c r="F487" s="184"/>
      <c r="H487" s="185">
        <f t="shared" si="14"/>
        <v>0</v>
      </c>
      <c r="I487" s="186">
        <f t="shared" si="15"/>
        <v>0</v>
      </c>
    </row>
    <row r="488" spans="2:9" ht="20.100000000000001" customHeight="1" x14ac:dyDescent="0.25">
      <c r="B488" s="279"/>
      <c r="C488" s="279"/>
      <c r="D488" s="280"/>
      <c r="E488" s="280"/>
      <c r="F488" s="184"/>
      <c r="H488" s="185">
        <f t="shared" si="14"/>
        <v>0</v>
      </c>
      <c r="I488" s="186">
        <f t="shared" si="15"/>
        <v>0</v>
      </c>
    </row>
    <row r="489" spans="2:9" ht="20.100000000000001" customHeight="1" x14ac:dyDescent="0.25">
      <c r="B489" s="279"/>
      <c r="C489" s="279"/>
      <c r="D489" s="280"/>
      <c r="E489" s="280"/>
      <c r="F489" s="184"/>
      <c r="H489" s="185">
        <f t="shared" si="14"/>
        <v>0</v>
      </c>
      <c r="I489" s="186">
        <f t="shared" si="15"/>
        <v>0</v>
      </c>
    </row>
    <row r="490" spans="2:9" ht="20.100000000000001" customHeight="1" x14ac:dyDescent="0.25">
      <c r="B490" s="279"/>
      <c r="C490" s="279"/>
      <c r="D490" s="280"/>
      <c r="E490" s="280"/>
      <c r="F490" s="184"/>
      <c r="H490" s="185">
        <f t="shared" si="14"/>
        <v>0</v>
      </c>
      <c r="I490" s="186">
        <f t="shared" si="15"/>
        <v>0</v>
      </c>
    </row>
    <row r="491" spans="2:9" ht="20.100000000000001" customHeight="1" x14ac:dyDescent="0.25">
      <c r="B491" s="279"/>
      <c r="C491" s="279"/>
      <c r="D491" s="280"/>
      <c r="E491" s="280"/>
      <c r="F491" s="184"/>
      <c r="H491" s="185">
        <f t="shared" si="14"/>
        <v>0</v>
      </c>
      <c r="I491" s="186">
        <f t="shared" si="15"/>
        <v>0</v>
      </c>
    </row>
    <row r="492" spans="2:9" ht="20.100000000000001" customHeight="1" x14ac:dyDescent="0.25">
      <c r="B492" s="279"/>
      <c r="C492" s="279"/>
      <c r="D492" s="280"/>
      <c r="E492" s="280"/>
      <c r="F492" s="184"/>
      <c r="H492" s="185">
        <f t="shared" si="14"/>
        <v>0</v>
      </c>
      <c r="I492" s="186">
        <f t="shared" si="15"/>
        <v>0</v>
      </c>
    </row>
    <row r="493" spans="2:9" ht="20.100000000000001" customHeight="1" x14ac:dyDescent="0.25">
      <c r="B493" s="279"/>
      <c r="C493" s="279"/>
      <c r="D493" s="280"/>
      <c r="E493" s="280"/>
      <c r="F493" s="184"/>
      <c r="H493" s="185">
        <f t="shared" si="14"/>
        <v>0</v>
      </c>
      <c r="I493" s="186">
        <f t="shared" si="15"/>
        <v>0</v>
      </c>
    </row>
    <row r="494" spans="2:9" ht="20.100000000000001" customHeight="1" x14ac:dyDescent="0.25">
      <c r="B494" s="279"/>
      <c r="C494" s="279"/>
      <c r="D494" s="280"/>
      <c r="E494" s="280"/>
      <c r="F494" s="184"/>
      <c r="H494" s="185">
        <f t="shared" si="14"/>
        <v>0</v>
      </c>
      <c r="I494" s="186">
        <f t="shared" si="15"/>
        <v>0</v>
      </c>
    </row>
    <row r="495" spans="2:9" ht="20.100000000000001" customHeight="1" x14ac:dyDescent="0.25">
      <c r="B495" s="279"/>
      <c r="C495" s="279"/>
      <c r="D495" s="280"/>
      <c r="E495" s="280"/>
      <c r="F495" s="184"/>
      <c r="H495" s="185">
        <f t="shared" si="14"/>
        <v>0</v>
      </c>
      <c r="I495" s="186">
        <f t="shared" si="15"/>
        <v>0</v>
      </c>
    </row>
    <row r="496" spans="2:9" ht="20.100000000000001" customHeight="1" x14ac:dyDescent="0.25">
      <c r="B496" s="279"/>
      <c r="C496" s="279"/>
      <c r="D496" s="280"/>
      <c r="E496" s="280"/>
      <c r="F496" s="184"/>
      <c r="H496" s="185">
        <f t="shared" si="14"/>
        <v>0</v>
      </c>
      <c r="I496" s="186">
        <f t="shared" si="15"/>
        <v>0</v>
      </c>
    </row>
    <row r="497" spans="2:9" ht="20.100000000000001" customHeight="1" x14ac:dyDescent="0.25">
      <c r="B497" s="279"/>
      <c r="C497" s="279"/>
      <c r="D497" s="280"/>
      <c r="E497" s="280"/>
      <c r="F497" s="184"/>
      <c r="H497" s="185">
        <f t="shared" si="14"/>
        <v>0</v>
      </c>
      <c r="I497" s="186">
        <f t="shared" si="15"/>
        <v>0</v>
      </c>
    </row>
    <row r="498" spans="2:9" ht="20.100000000000001" customHeight="1" x14ac:dyDescent="0.25">
      <c r="B498" s="279"/>
      <c r="C498" s="279"/>
      <c r="D498" s="280"/>
      <c r="E498" s="280"/>
      <c r="F498" s="184"/>
      <c r="H498" s="185">
        <f t="shared" si="14"/>
        <v>0</v>
      </c>
      <c r="I498" s="186">
        <f t="shared" si="15"/>
        <v>0</v>
      </c>
    </row>
    <row r="499" spans="2:9" ht="20.100000000000001" customHeight="1" x14ac:dyDescent="0.25">
      <c r="B499" s="279"/>
      <c r="C499" s="279"/>
      <c r="D499" s="280"/>
      <c r="E499" s="280"/>
      <c r="F499" s="184"/>
      <c r="H499" s="185">
        <f t="shared" si="14"/>
        <v>0</v>
      </c>
      <c r="I499" s="186">
        <f t="shared" si="15"/>
        <v>0</v>
      </c>
    </row>
    <row r="500" spans="2:9" ht="20.100000000000001" customHeight="1" x14ac:dyDescent="0.25">
      <c r="B500" s="279"/>
      <c r="C500" s="279"/>
      <c r="D500" s="280"/>
      <c r="E500" s="280"/>
      <c r="F500" s="184"/>
      <c r="H500" s="185">
        <f t="shared" si="14"/>
        <v>0</v>
      </c>
      <c r="I500" s="186">
        <f t="shared" si="15"/>
        <v>0</v>
      </c>
    </row>
    <row r="501" spans="2:9" ht="20.100000000000001" customHeight="1" x14ac:dyDescent="0.25">
      <c r="B501" s="279"/>
      <c r="C501" s="279"/>
      <c r="D501" s="280"/>
      <c r="E501" s="280"/>
      <c r="F501" s="184"/>
      <c r="H501" s="185">
        <f t="shared" si="14"/>
        <v>0</v>
      </c>
      <c r="I501" s="186">
        <f t="shared" si="15"/>
        <v>0</v>
      </c>
    </row>
    <row r="502" spans="2:9" ht="20.100000000000001" customHeight="1" x14ac:dyDescent="0.25">
      <c r="B502" s="279"/>
      <c r="C502" s="279"/>
      <c r="D502" s="280"/>
      <c r="E502" s="280"/>
      <c r="F502" s="184"/>
      <c r="H502" s="185">
        <f t="shared" si="14"/>
        <v>0</v>
      </c>
      <c r="I502" s="186">
        <f t="shared" si="15"/>
        <v>0</v>
      </c>
    </row>
    <row r="503" spans="2:9" ht="20.100000000000001" customHeight="1" x14ac:dyDescent="0.25">
      <c r="B503" s="279"/>
      <c r="C503" s="279"/>
      <c r="D503" s="280"/>
      <c r="E503" s="280"/>
      <c r="F503" s="184"/>
      <c r="H503" s="185">
        <f t="shared" si="14"/>
        <v>0</v>
      </c>
      <c r="I503" s="186">
        <f t="shared" si="15"/>
        <v>0</v>
      </c>
    </row>
    <row r="504" spans="2:9" ht="20.100000000000001" customHeight="1" x14ac:dyDescent="0.25">
      <c r="B504" s="279"/>
      <c r="C504" s="279"/>
      <c r="D504" s="280"/>
      <c r="E504" s="280"/>
      <c r="F504" s="184"/>
      <c r="H504" s="185">
        <f t="shared" si="14"/>
        <v>0</v>
      </c>
      <c r="I504" s="186">
        <f t="shared" si="15"/>
        <v>0</v>
      </c>
    </row>
    <row r="505" spans="2:9" ht="20.100000000000001" customHeight="1" x14ac:dyDescent="0.25">
      <c r="B505" s="279"/>
      <c r="C505" s="279"/>
      <c r="D505" s="280"/>
      <c r="E505" s="280"/>
      <c r="F505" s="184"/>
      <c r="H505" s="185">
        <f t="shared" si="14"/>
        <v>0</v>
      </c>
      <c r="I505" s="186">
        <f t="shared" si="15"/>
        <v>0</v>
      </c>
    </row>
    <row r="506" spans="2:9" ht="20.100000000000001" customHeight="1" x14ac:dyDescent="0.25">
      <c r="B506" s="279"/>
      <c r="C506" s="279"/>
      <c r="D506" s="280"/>
      <c r="E506" s="280"/>
      <c r="F506" s="184"/>
      <c r="H506" s="185">
        <f t="shared" si="14"/>
        <v>0</v>
      </c>
      <c r="I506" s="186">
        <f t="shared" si="15"/>
        <v>0</v>
      </c>
    </row>
    <row r="507" spans="2:9" ht="20.100000000000001" customHeight="1" x14ac:dyDescent="0.25">
      <c r="B507" s="279"/>
      <c r="C507" s="279"/>
      <c r="D507" s="280"/>
      <c r="E507" s="280"/>
      <c r="F507" s="184"/>
      <c r="H507" s="185">
        <f t="shared" si="14"/>
        <v>0</v>
      </c>
      <c r="I507" s="186">
        <f t="shared" si="15"/>
        <v>0</v>
      </c>
    </row>
    <row r="508" spans="2:9" ht="20.100000000000001" customHeight="1" x14ac:dyDescent="0.25">
      <c r="B508" s="279"/>
      <c r="C508" s="279"/>
      <c r="D508" s="280"/>
      <c r="E508" s="280"/>
      <c r="F508" s="184"/>
      <c r="H508" s="185">
        <f t="shared" si="14"/>
        <v>0</v>
      </c>
      <c r="I508" s="186">
        <f t="shared" si="15"/>
        <v>0</v>
      </c>
    </row>
    <row r="509" spans="2:9" ht="20.100000000000001" customHeight="1" x14ac:dyDescent="0.25">
      <c r="B509" s="279"/>
      <c r="C509" s="279"/>
      <c r="D509" s="280"/>
      <c r="E509" s="280"/>
      <c r="F509" s="184"/>
      <c r="H509" s="185">
        <f t="shared" si="14"/>
        <v>0</v>
      </c>
      <c r="I509" s="186">
        <f t="shared" si="15"/>
        <v>0</v>
      </c>
    </row>
    <row r="510" spans="2:9" ht="20.100000000000001" customHeight="1" x14ac:dyDescent="0.25">
      <c r="B510" s="279"/>
      <c r="C510" s="279"/>
      <c r="D510" s="280"/>
      <c r="E510" s="280"/>
      <c r="F510" s="184"/>
      <c r="H510" s="185">
        <f t="shared" si="14"/>
        <v>0</v>
      </c>
      <c r="I510" s="186">
        <f t="shared" si="15"/>
        <v>0</v>
      </c>
    </row>
    <row r="511" spans="2:9" ht="20.100000000000001" customHeight="1" x14ac:dyDescent="0.25">
      <c r="B511" s="279"/>
      <c r="C511" s="279"/>
      <c r="D511" s="280"/>
      <c r="E511" s="280"/>
      <c r="F511" s="184"/>
      <c r="H511" s="185">
        <f t="shared" si="14"/>
        <v>0</v>
      </c>
      <c r="I511" s="186">
        <f t="shared" si="15"/>
        <v>0</v>
      </c>
    </row>
    <row r="512" spans="2:9" ht="20.100000000000001" customHeight="1" x14ac:dyDescent="0.25">
      <c r="B512" s="279"/>
      <c r="C512" s="279"/>
      <c r="D512" s="280"/>
      <c r="E512" s="280"/>
      <c r="F512" s="184"/>
      <c r="H512" s="185">
        <f t="shared" si="14"/>
        <v>0</v>
      </c>
      <c r="I512" s="186">
        <f t="shared" si="15"/>
        <v>0</v>
      </c>
    </row>
    <row r="513" spans="2:9" ht="20.100000000000001" customHeight="1" x14ac:dyDescent="0.25">
      <c r="B513" s="279"/>
      <c r="C513" s="279"/>
      <c r="D513" s="280"/>
      <c r="E513" s="280"/>
      <c r="F513" s="184"/>
      <c r="H513" s="185">
        <f t="shared" si="14"/>
        <v>0</v>
      </c>
      <c r="I513" s="186">
        <f t="shared" si="15"/>
        <v>0</v>
      </c>
    </row>
    <row r="514" spans="2:9" ht="20.100000000000001" customHeight="1" x14ac:dyDescent="0.25">
      <c r="B514" s="279"/>
      <c r="C514" s="279"/>
      <c r="D514" s="280"/>
      <c r="E514" s="280"/>
      <c r="F514" s="184"/>
      <c r="H514" s="185">
        <f t="shared" si="14"/>
        <v>0</v>
      </c>
      <c r="I514" s="186">
        <f t="shared" si="15"/>
        <v>0</v>
      </c>
    </row>
    <row r="515" spans="2:9" ht="20.100000000000001" customHeight="1" x14ac:dyDescent="0.25">
      <c r="B515" s="279"/>
      <c r="C515" s="279"/>
      <c r="D515" s="280"/>
      <c r="E515" s="280"/>
      <c r="F515" s="184"/>
      <c r="H515" s="185">
        <f t="shared" si="14"/>
        <v>0</v>
      </c>
      <c r="I515" s="186">
        <f t="shared" si="15"/>
        <v>0</v>
      </c>
    </row>
    <row r="516" spans="2:9" ht="20.100000000000001" customHeight="1" x14ac:dyDescent="0.25">
      <c r="B516" s="279"/>
      <c r="C516" s="279"/>
      <c r="D516" s="280"/>
      <c r="E516" s="280"/>
      <c r="F516" s="184"/>
      <c r="H516" s="185">
        <f t="shared" si="14"/>
        <v>0</v>
      </c>
      <c r="I516" s="186">
        <f t="shared" si="15"/>
        <v>0</v>
      </c>
    </row>
    <row r="517" spans="2:9" ht="20.100000000000001" customHeight="1" x14ac:dyDescent="0.25">
      <c r="B517" s="279"/>
      <c r="C517" s="279"/>
      <c r="D517" s="280"/>
      <c r="E517" s="280"/>
      <c r="F517" s="184"/>
      <c r="H517" s="185">
        <f t="shared" si="14"/>
        <v>0</v>
      </c>
      <c r="I517" s="186">
        <f t="shared" si="15"/>
        <v>0</v>
      </c>
    </row>
    <row r="518" spans="2:9" ht="20.100000000000001" customHeight="1" x14ac:dyDescent="0.25">
      <c r="B518" s="279"/>
      <c r="C518" s="279"/>
      <c r="D518" s="280"/>
      <c r="E518" s="280"/>
      <c r="F518" s="184"/>
      <c r="H518" s="185">
        <f t="shared" si="14"/>
        <v>0</v>
      </c>
      <c r="I518" s="186">
        <f t="shared" si="15"/>
        <v>0</v>
      </c>
    </row>
    <row r="519" spans="2:9" ht="20.100000000000001" customHeight="1" x14ac:dyDescent="0.25">
      <c r="B519" s="279"/>
      <c r="C519" s="279"/>
      <c r="D519" s="280"/>
      <c r="E519" s="280"/>
      <c r="F519" s="184"/>
      <c r="H519" s="185">
        <f t="shared" si="14"/>
        <v>0</v>
      </c>
      <c r="I519" s="186">
        <f t="shared" si="15"/>
        <v>0</v>
      </c>
    </row>
    <row r="520" spans="2:9" ht="20.100000000000001" customHeight="1" x14ac:dyDescent="0.25">
      <c r="B520" s="279"/>
      <c r="C520" s="279"/>
      <c r="D520" s="280"/>
      <c r="E520" s="280"/>
      <c r="F520" s="184"/>
      <c r="H520" s="185">
        <f t="shared" si="14"/>
        <v>0</v>
      </c>
      <c r="I520" s="186">
        <f t="shared" si="15"/>
        <v>0</v>
      </c>
    </row>
    <row r="521" spans="2:9" ht="20.100000000000001" customHeight="1" x14ac:dyDescent="0.25">
      <c r="B521" s="279"/>
      <c r="C521" s="279"/>
      <c r="D521" s="280"/>
      <c r="E521" s="280"/>
      <c r="F521" s="184"/>
      <c r="H521" s="185">
        <f t="shared" si="14"/>
        <v>0</v>
      </c>
      <c r="I521" s="186">
        <f t="shared" si="15"/>
        <v>0</v>
      </c>
    </row>
    <row r="522" spans="2:9" ht="20.100000000000001" customHeight="1" x14ac:dyDescent="0.25">
      <c r="B522" s="279"/>
      <c r="C522" s="279"/>
      <c r="D522" s="280"/>
      <c r="E522" s="280"/>
      <c r="F522" s="184"/>
      <c r="H522" s="185">
        <f t="shared" si="14"/>
        <v>0</v>
      </c>
      <c r="I522" s="186">
        <f t="shared" si="15"/>
        <v>0</v>
      </c>
    </row>
    <row r="523" spans="2:9" ht="20.100000000000001" customHeight="1" x14ac:dyDescent="0.25">
      <c r="B523" s="279"/>
      <c r="C523" s="279"/>
      <c r="D523" s="280"/>
      <c r="E523" s="280"/>
      <c r="F523" s="184"/>
      <c r="H523" s="185">
        <f t="shared" si="14"/>
        <v>0</v>
      </c>
      <c r="I523" s="186">
        <f t="shared" si="15"/>
        <v>0</v>
      </c>
    </row>
    <row r="524" spans="2:9" ht="20.100000000000001" customHeight="1" x14ac:dyDescent="0.25">
      <c r="B524" s="279"/>
      <c r="C524" s="279"/>
      <c r="D524" s="280"/>
      <c r="E524" s="280"/>
      <c r="F524" s="184"/>
      <c r="H524" s="185">
        <f t="shared" si="14"/>
        <v>0</v>
      </c>
      <c r="I524" s="186">
        <f t="shared" si="15"/>
        <v>0</v>
      </c>
    </row>
    <row r="525" spans="2:9" ht="20.100000000000001" customHeight="1" x14ac:dyDescent="0.25">
      <c r="B525" s="279"/>
      <c r="C525" s="279"/>
      <c r="D525" s="280"/>
      <c r="E525" s="280"/>
      <c r="F525" s="184"/>
      <c r="H525" s="185">
        <f t="shared" si="14"/>
        <v>0</v>
      </c>
      <c r="I525" s="186">
        <f t="shared" si="15"/>
        <v>0</v>
      </c>
    </row>
    <row r="526" spans="2:9" ht="20.100000000000001" customHeight="1" x14ac:dyDescent="0.25">
      <c r="B526" s="279"/>
      <c r="C526" s="279"/>
      <c r="D526" s="280"/>
      <c r="E526" s="280"/>
      <c r="F526" s="184"/>
      <c r="H526" s="185">
        <f t="shared" ref="H526:H589" si="16">COUNTIF(D526,"en activité partielle")</f>
        <v>0</v>
      </c>
      <c r="I526" s="186">
        <f t="shared" ref="I526:I589" si="17">COUNTIF(D526,"hors activité partielle")</f>
        <v>0</v>
      </c>
    </row>
    <row r="527" spans="2:9" ht="20.100000000000001" customHeight="1" x14ac:dyDescent="0.25">
      <c r="B527" s="279"/>
      <c r="C527" s="279"/>
      <c r="D527" s="280"/>
      <c r="E527" s="280"/>
      <c r="F527" s="184"/>
      <c r="H527" s="185">
        <f t="shared" si="16"/>
        <v>0</v>
      </c>
      <c r="I527" s="186">
        <f t="shared" si="17"/>
        <v>0</v>
      </c>
    </row>
    <row r="528" spans="2:9" ht="20.100000000000001" customHeight="1" x14ac:dyDescent="0.25">
      <c r="B528" s="279"/>
      <c r="C528" s="279"/>
      <c r="D528" s="280"/>
      <c r="E528" s="280"/>
      <c r="F528" s="184"/>
      <c r="H528" s="185">
        <f t="shared" si="16"/>
        <v>0</v>
      </c>
      <c r="I528" s="186">
        <f t="shared" si="17"/>
        <v>0</v>
      </c>
    </row>
    <row r="529" spans="2:9" ht="20.100000000000001" customHeight="1" x14ac:dyDescent="0.25">
      <c r="B529" s="279"/>
      <c r="C529" s="279"/>
      <c r="D529" s="280"/>
      <c r="E529" s="280"/>
      <c r="F529" s="184"/>
      <c r="H529" s="185">
        <f t="shared" si="16"/>
        <v>0</v>
      </c>
      <c r="I529" s="186">
        <f t="shared" si="17"/>
        <v>0</v>
      </c>
    </row>
    <row r="530" spans="2:9" ht="20.100000000000001" customHeight="1" x14ac:dyDescent="0.25">
      <c r="B530" s="279"/>
      <c r="C530" s="279"/>
      <c r="D530" s="280"/>
      <c r="E530" s="280"/>
      <c r="F530" s="184"/>
      <c r="H530" s="185">
        <f t="shared" si="16"/>
        <v>0</v>
      </c>
      <c r="I530" s="186">
        <f t="shared" si="17"/>
        <v>0</v>
      </c>
    </row>
    <row r="531" spans="2:9" ht="20.100000000000001" customHeight="1" x14ac:dyDescent="0.25">
      <c r="B531" s="279"/>
      <c r="C531" s="279"/>
      <c r="D531" s="280"/>
      <c r="E531" s="280"/>
      <c r="F531" s="184"/>
      <c r="H531" s="185">
        <f t="shared" si="16"/>
        <v>0</v>
      </c>
      <c r="I531" s="186">
        <f t="shared" si="17"/>
        <v>0</v>
      </c>
    </row>
    <row r="532" spans="2:9" ht="20.100000000000001" customHeight="1" x14ac:dyDescent="0.25">
      <c r="B532" s="279"/>
      <c r="C532" s="279"/>
      <c r="D532" s="280"/>
      <c r="E532" s="280"/>
      <c r="F532" s="184"/>
      <c r="H532" s="185">
        <f t="shared" si="16"/>
        <v>0</v>
      </c>
      <c r="I532" s="186">
        <f t="shared" si="17"/>
        <v>0</v>
      </c>
    </row>
    <row r="533" spans="2:9" ht="20.100000000000001" customHeight="1" x14ac:dyDescent="0.25">
      <c r="B533" s="279"/>
      <c r="C533" s="279"/>
      <c r="D533" s="280"/>
      <c r="E533" s="280"/>
      <c r="F533" s="184"/>
      <c r="H533" s="185">
        <f t="shared" si="16"/>
        <v>0</v>
      </c>
      <c r="I533" s="186">
        <f t="shared" si="17"/>
        <v>0</v>
      </c>
    </row>
    <row r="534" spans="2:9" ht="20.100000000000001" customHeight="1" x14ac:dyDescent="0.25">
      <c r="B534" s="279"/>
      <c r="C534" s="279"/>
      <c r="D534" s="280"/>
      <c r="E534" s="280"/>
      <c r="F534" s="184"/>
      <c r="H534" s="185">
        <f t="shared" si="16"/>
        <v>0</v>
      </c>
      <c r="I534" s="186">
        <f t="shared" si="17"/>
        <v>0</v>
      </c>
    </row>
    <row r="535" spans="2:9" ht="20.100000000000001" customHeight="1" x14ac:dyDescent="0.25">
      <c r="B535" s="279"/>
      <c r="C535" s="279"/>
      <c r="D535" s="280"/>
      <c r="E535" s="280"/>
      <c r="F535" s="184"/>
      <c r="H535" s="185">
        <f t="shared" si="16"/>
        <v>0</v>
      </c>
      <c r="I535" s="186">
        <f t="shared" si="17"/>
        <v>0</v>
      </c>
    </row>
    <row r="536" spans="2:9" ht="20.100000000000001" customHeight="1" x14ac:dyDescent="0.25">
      <c r="B536" s="279"/>
      <c r="C536" s="279"/>
      <c r="D536" s="280"/>
      <c r="E536" s="280"/>
      <c r="F536" s="184"/>
      <c r="H536" s="185">
        <f t="shared" si="16"/>
        <v>0</v>
      </c>
      <c r="I536" s="186">
        <f t="shared" si="17"/>
        <v>0</v>
      </c>
    </row>
    <row r="537" spans="2:9" ht="20.100000000000001" customHeight="1" x14ac:dyDescent="0.25">
      <c r="B537" s="279"/>
      <c r="C537" s="279"/>
      <c r="D537" s="280"/>
      <c r="E537" s="280"/>
      <c r="F537" s="184"/>
      <c r="H537" s="185">
        <f t="shared" si="16"/>
        <v>0</v>
      </c>
      <c r="I537" s="186">
        <f t="shared" si="17"/>
        <v>0</v>
      </c>
    </row>
    <row r="538" spans="2:9" ht="20.100000000000001" customHeight="1" x14ac:dyDescent="0.25">
      <c r="B538" s="279"/>
      <c r="C538" s="279"/>
      <c r="D538" s="280"/>
      <c r="E538" s="280"/>
      <c r="F538" s="184"/>
      <c r="H538" s="185">
        <f t="shared" si="16"/>
        <v>0</v>
      </c>
      <c r="I538" s="186">
        <f t="shared" si="17"/>
        <v>0</v>
      </c>
    </row>
    <row r="539" spans="2:9" ht="20.100000000000001" customHeight="1" x14ac:dyDescent="0.25">
      <c r="B539" s="279"/>
      <c r="C539" s="279"/>
      <c r="D539" s="280"/>
      <c r="E539" s="280"/>
      <c r="F539" s="184"/>
      <c r="H539" s="185">
        <f t="shared" si="16"/>
        <v>0</v>
      </c>
      <c r="I539" s="186">
        <f t="shared" si="17"/>
        <v>0</v>
      </c>
    </row>
    <row r="540" spans="2:9" ht="20.100000000000001" customHeight="1" x14ac:dyDescent="0.25">
      <c r="B540" s="279"/>
      <c r="C540" s="279"/>
      <c r="D540" s="280"/>
      <c r="E540" s="280"/>
      <c r="F540" s="184"/>
      <c r="H540" s="185">
        <f t="shared" si="16"/>
        <v>0</v>
      </c>
      <c r="I540" s="186">
        <f t="shared" si="17"/>
        <v>0</v>
      </c>
    </row>
    <row r="541" spans="2:9" ht="20.100000000000001" customHeight="1" x14ac:dyDescent="0.25">
      <c r="B541" s="279"/>
      <c r="C541" s="279"/>
      <c r="D541" s="280"/>
      <c r="E541" s="280"/>
      <c r="F541" s="184"/>
      <c r="H541" s="185">
        <f t="shared" si="16"/>
        <v>0</v>
      </c>
      <c r="I541" s="186">
        <f t="shared" si="17"/>
        <v>0</v>
      </c>
    </row>
    <row r="542" spans="2:9" ht="20.100000000000001" customHeight="1" x14ac:dyDescent="0.25">
      <c r="B542" s="279"/>
      <c r="C542" s="279"/>
      <c r="D542" s="280"/>
      <c r="E542" s="280"/>
      <c r="F542" s="184"/>
      <c r="H542" s="185">
        <f t="shared" si="16"/>
        <v>0</v>
      </c>
      <c r="I542" s="186">
        <f t="shared" si="17"/>
        <v>0</v>
      </c>
    </row>
    <row r="543" spans="2:9" ht="20.100000000000001" customHeight="1" x14ac:dyDescent="0.25">
      <c r="B543" s="279"/>
      <c r="C543" s="279"/>
      <c r="D543" s="280"/>
      <c r="E543" s="280"/>
      <c r="F543" s="184"/>
      <c r="H543" s="185">
        <f t="shared" si="16"/>
        <v>0</v>
      </c>
      <c r="I543" s="186">
        <f t="shared" si="17"/>
        <v>0</v>
      </c>
    </row>
    <row r="544" spans="2:9" ht="20.100000000000001" customHeight="1" x14ac:dyDescent="0.25">
      <c r="B544" s="279"/>
      <c r="C544" s="279"/>
      <c r="D544" s="280"/>
      <c r="E544" s="280"/>
      <c r="F544" s="184"/>
      <c r="H544" s="185">
        <f t="shared" si="16"/>
        <v>0</v>
      </c>
      <c r="I544" s="186">
        <f t="shared" si="17"/>
        <v>0</v>
      </c>
    </row>
    <row r="545" spans="2:9" ht="20.100000000000001" customHeight="1" x14ac:dyDescent="0.25">
      <c r="B545" s="279"/>
      <c r="C545" s="279"/>
      <c r="D545" s="280"/>
      <c r="E545" s="280"/>
      <c r="F545" s="184"/>
      <c r="H545" s="185">
        <f t="shared" si="16"/>
        <v>0</v>
      </c>
      <c r="I545" s="186">
        <f t="shared" si="17"/>
        <v>0</v>
      </c>
    </row>
    <row r="546" spans="2:9" ht="20.100000000000001" customHeight="1" x14ac:dyDescent="0.25">
      <c r="B546" s="279"/>
      <c r="C546" s="279"/>
      <c r="D546" s="280"/>
      <c r="E546" s="280"/>
      <c r="F546" s="184"/>
      <c r="H546" s="185">
        <f t="shared" si="16"/>
        <v>0</v>
      </c>
      <c r="I546" s="186">
        <f t="shared" si="17"/>
        <v>0</v>
      </c>
    </row>
    <row r="547" spans="2:9" ht="20.100000000000001" customHeight="1" x14ac:dyDescent="0.25">
      <c r="B547" s="279"/>
      <c r="C547" s="279"/>
      <c r="D547" s="280"/>
      <c r="E547" s="280"/>
      <c r="F547" s="184"/>
      <c r="H547" s="185">
        <f t="shared" si="16"/>
        <v>0</v>
      </c>
      <c r="I547" s="186">
        <f t="shared" si="17"/>
        <v>0</v>
      </c>
    </row>
    <row r="548" spans="2:9" ht="20.100000000000001" customHeight="1" x14ac:dyDescent="0.25">
      <c r="B548" s="279"/>
      <c r="C548" s="279"/>
      <c r="D548" s="280"/>
      <c r="E548" s="280"/>
      <c r="F548" s="184"/>
      <c r="H548" s="185">
        <f t="shared" si="16"/>
        <v>0</v>
      </c>
      <c r="I548" s="186">
        <f t="shared" si="17"/>
        <v>0</v>
      </c>
    </row>
    <row r="549" spans="2:9" ht="20.100000000000001" customHeight="1" x14ac:dyDescent="0.25">
      <c r="B549" s="279"/>
      <c r="C549" s="279"/>
      <c r="D549" s="280"/>
      <c r="E549" s="280"/>
      <c r="F549" s="184"/>
      <c r="H549" s="185">
        <f t="shared" si="16"/>
        <v>0</v>
      </c>
      <c r="I549" s="186">
        <f t="shared" si="17"/>
        <v>0</v>
      </c>
    </row>
    <row r="550" spans="2:9" ht="20.100000000000001" customHeight="1" x14ac:dyDescent="0.25">
      <c r="B550" s="279"/>
      <c r="C550" s="279"/>
      <c r="D550" s="280"/>
      <c r="E550" s="280"/>
      <c r="F550" s="184"/>
      <c r="H550" s="185">
        <f t="shared" si="16"/>
        <v>0</v>
      </c>
      <c r="I550" s="186">
        <f t="shared" si="17"/>
        <v>0</v>
      </c>
    </row>
    <row r="551" spans="2:9" ht="20.100000000000001" customHeight="1" x14ac:dyDescent="0.25">
      <c r="B551" s="279"/>
      <c r="C551" s="279"/>
      <c r="D551" s="280"/>
      <c r="E551" s="280"/>
      <c r="F551" s="184"/>
      <c r="H551" s="185">
        <f t="shared" si="16"/>
        <v>0</v>
      </c>
      <c r="I551" s="186">
        <f t="shared" si="17"/>
        <v>0</v>
      </c>
    </row>
    <row r="552" spans="2:9" ht="20.100000000000001" customHeight="1" x14ac:dyDescent="0.25">
      <c r="B552" s="279"/>
      <c r="C552" s="279"/>
      <c r="D552" s="280"/>
      <c r="E552" s="280"/>
      <c r="F552" s="184"/>
      <c r="H552" s="185">
        <f t="shared" si="16"/>
        <v>0</v>
      </c>
      <c r="I552" s="186">
        <f t="shared" si="17"/>
        <v>0</v>
      </c>
    </row>
    <row r="553" spans="2:9" ht="20.100000000000001" customHeight="1" x14ac:dyDescent="0.25">
      <c r="B553" s="279"/>
      <c r="C553" s="279"/>
      <c r="D553" s="280"/>
      <c r="E553" s="280"/>
      <c r="F553" s="184"/>
      <c r="H553" s="185">
        <f t="shared" si="16"/>
        <v>0</v>
      </c>
      <c r="I553" s="186">
        <f t="shared" si="17"/>
        <v>0</v>
      </c>
    </row>
    <row r="554" spans="2:9" ht="20.100000000000001" customHeight="1" x14ac:dyDescent="0.25">
      <c r="B554" s="279"/>
      <c r="C554" s="279"/>
      <c r="D554" s="280"/>
      <c r="E554" s="280"/>
      <c r="F554" s="184"/>
      <c r="H554" s="185">
        <f t="shared" si="16"/>
        <v>0</v>
      </c>
      <c r="I554" s="186">
        <f t="shared" si="17"/>
        <v>0</v>
      </c>
    </row>
    <row r="555" spans="2:9" ht="20.100000000000001" customHeight="1" x14ac:dyDescent="0.25">
      <c r="B555" s="279"/>
      <c r="C555" s="279"/>
      <c r="D555" s="280"/>
      <c r="E555" s="280"/>
      <c r="F555" s="184"/>
      <c r="H555" s="185">
        <f t="shared" si="16"/>
        <v>0</v>
      </c>
      <c r="I555" s="186">
        <f t="shared" si="17"/>
        <v>0</v>
      </c>
    </row>
    <row r="556" spans="2:9" ht="20.100000000000001" customHeight="1" x14ac:dyDescent="0.25">
      <c r="B556" s="279"/>
      <c r="C556" s="279"/>
      <c r="D556" s="280"/>
      <c r="E556" s="280"/>
      <c r="F556" s="184"/>
      <c r="H556" s="185">
        <f t="shared" si="16"/>
        <v>0</v>
      </c>
      <c r="I556" s="186">
        <f t="shared" si="17"/>
        <v>0</v>
      </c>
    </row>
    <row r="557" spans="2:9" ht="20.100000000000001" customHeight="1" x14ac:dyDescent="0.25">
      <c r="B557" s="279"/>
      <c r="C557" s="279"/>
      <c r="D557" s="280"/>
      <c r="E557" s="280"/>
      <c r="F557" s="184"/>
      <c r="H557" s="185">
        <f t="shared" si="16"/>
        <v>0</v>
      </c>
      <c r="I557" s="186">
        <f t="shared" si="17"/>
        <v>0</v>
      </c>
    </row>
    <row r="558" spans="2:9" ht="20.100000000000001" customHeight="1" x14ac:dyDescent="0.25">
      <c r="B558" s="279"/>
      <c r="C558" s="279"/>
      <c r="D558" s="280"/>
      <c r="E558" s="280"/>
      <c r="F558" s="184"/>
      <c r="H558" s="185">
        <f t="shared" si="16"/>
        <v>0</v>
      </c>
      <c r="I558" s="186">
        <f t="shared" si="17"/>
        <v>0</v>
      </c>
    </row>
    <row r="559" spans="2:9" ht="20.100000000000001" customHeight="1" x14ac:dyDescent="0.25">
      <c r="B559" s="279"/>
      <c r="C559" s="279"/>
      <c r="D559" s="280"/>
      <c r="E559" s="280"/>
      <c r="F559" s="184"/>
      <c r="H559" s="185">
        <f t="shared" si="16"/>
        <v>0</v>
      </c>
      <c r="I559" s="186">
        <f t="shared" si="17"/>
        <v>0</v>
      </c>
    </row>
    <row r="560" spans="2:9" ht="20.100000000000001" customHeight="1" x14ac:dyDescent="0.25">
      <c r="B560" s="279"/>
      <c r="C560" s="279"/>
      <c r="D560" s="280"/>
      <c r="E560" s="280"/>
      <c r="F560" s="184"/>
      <c r="H560" s="185">
        <f t="shared" si="16"/>
        <v>0</v>
      </c>
      <c r="I560" s="186">
        <f t="shared" si="17"/>
        <v>0</v>
      </c>
    </row>
    <row r="561" spans="2:9" ht="20.100000000000001" customHeight="1" x14ac:dyDescent="0.25">
      <c r="B561" s="279"/>
      <c r="C561" s="279"/>
      <c r="D561" s="280"/>
      <c r="E561" s="280"/>
      <c r="F561" s="184"/>
      <c r="H561" s="185">
        <f t="shared" si="16"/>
        <v>0</v>
      </c>
      <c r="I561" s="186">
        <f t="shared" si="17"/>
        <v>0</v>
      </c>
    </row>
    <row r="562" spans="2:9" ht="20.100000000000001" customHeight="1" x14ac:dyDescent="0.25">
      <c r="B562" s="279"/>
      <c r="C562" s="279"/>
      <c r="D562" s="280"/>
      <c r="E562" s="280"/>
      <c r="F562" s="184"/>
      <c r="H562" s="185">
        <f t="shared" si="16"/>
        <v>0</v>
      </c>
      <c r="I562" s="186">
        <f t="shared" si="17"/>
        <v>0</v>
      </c>
    </row>
    <row r="563" spans="2:9" ht="20.100000000000001" customHeight="1" x14ac:dyDescent="0.25">
      <c r="B563" s="279"/>
      <c r="C563" s="279"/>
      <c r="D563" s="280"/>
      <c r="E563" s="280"/>
      <c r="F563" s="184"/>
      <c r="H563" s="185">
        <f t="shared" si="16"/>
        <v>0</v>
      </c>
      <c r="I563" s="186">
        <f t="shared" si="17"/>
        <v>0</v>
      </c>
    </row>
    <row r="564" spans="2:9" ht="20.100000000000001" customHeight="1" x14ac:dyDescent="0.25">
      <c r="B564" s="279"/>
      <c r="C564" s="279"/>
      <c r="D564" s="280"/>
      <c r="E564" s="280"/>
      <c r="F564" s="184"/>
      <c r="H564" s="185">
        <f t="shared" si="16"/>
        <v>0</v>
      </c>
      <c r="I564" s="186">
        <f t="shared" si="17"/>
        <v>0</v>
      </c>
    </row>
    <row r="565" spans="2:9" ht="20.100000000000001" customHeight="1" x14ac:dyDescent="0.25">
      <c r="B565" s="279"/>
      <c r="C565" s="279"/>
      <c r="D565" s="280"/>
      <c r="E565" s="280"/>
      <c r="F565" s="184"/>
      <c r="H565" s="185">
        <f t="shared" si="16"/>
        <v>0</v>
      </c>
      <c r="I565" s="186">
        <f t="shared" si="17"/>
        <v>0</v>
      </c>
    </row>
    <row r="566" spans="2:9" ht="20.100000000000001" customHeight="1" x14ac:dyDescent="0.25">
      <c r="B566" s="279"/>
      <c r="C566" s="279"/>
      <c r="D566" s="280"/>
      <c r="E566" s="280"/>
      <c r="F566" s="184"/>
      <c r="H566" s="185">
        <f t="shared" si="16"/>
        <v>0</v>
      </c>
      <c r="I566" s="186">
        <f t="shared" si="17"/>
        <v>0</v>
      </c>
    </row>
    <row r="567" spans="2:9" ht="20.100000000000001" customHeight="1" x14ac:dyDescent="0.25">
      <c r="B567" s="279"/>
      <c r="C567" s="279"/>
      <c r="D567" s="280"/>
      <c r="E567" s="280"/>
      <c r="F567" s="184"/>
      <c r="H567" s="185">
        <f t="shared" si="16"/>
        <v>0</v>
      </c>
      <c r="I567" s="186">
        <f t="shared" si="17"/>
        <v>0</v>
      </c>
    </row>
    <row r="568" spans="2:9" ht="20.100000000000001" customHeight="1" x14ac:dyDescent="0.25">
      <c r="B568" s="279"/>
      <c r="C568" s="279"/>
      <c r="D568" s="280"/>
      <c r="E568" s="280"/>
      <c r="F568" s="184"/>
      <c r="H568" s="185">
        <f t="shared" si="16"/>
        <v>0</v>
      </c>
      <c r="I568" s="186">
        <f t="shared" si="17"/>
        <v>0</v>
      </c>
    </row>
    <row r="569" spans="2:9" ht="20.100000000000001" customHeight="1" x14ac:dyDescent="0.25">
      <c r="B569" s="279"/>
      <c r="C569" s="279"/>
      <c r="D569" s="280"/>
      <c r="E569" s="280"/>
      <c r="F569" s="184"/>
      <c r="H569" s="185">
        <f t="shared" si="16"/>
        <v>0</v>
      </c>
      <c r="I569" s="186">
        <f t="shared" si="17"/>
        <v>0</v>
      </c>
    </row>
    <row r="570" spans="2:9" ht="20.100000000000001" customHeight="1" x14ac:dyDescent="0.25">
      <c r="B570" s="279"/>
      <c r="C570" s="279"/>
      <c r="D570" s="280"/>
      <c r="E570" s="280"/>
      <c r="F570" s="184"/>
      <c r="H570" s="185">
        <f t="shared" si="16"/>
        <v>0</v>
      </c>
      <c r="I570" s="186">
        <f t="shared" si="17"/>
        <v>0</v>
      </c>
    </row>
    <row r="571" spans="2:9" ht="20.100000000000001" customHeight="1" x14ac:dyDescent="0.25">
      <c r="B571" s="279"/>
      <c r="C571" s="279"/>
      <c r="D571" s="280"/>
      <c r="E571" s="280"/>
      <c r="F571" s="184"/>
      <c r="H571" s="185">
        <f t="shared" si="16"/>
        <v>0</v>
      </c>
      <c r="I571" s="186">
        <f t="shared" si="17"/>
        <v>0</v>
      </c>
    </row>
    <row r="572" spans="2:9" ht="20.100000000000001" customHeight="1" x14ac:dyDescent="0.25">
      <c r="B572" s="279"/>
      <c r="C572" s="279"/>
      <c r="D572" s="280"/>
      <c r="E572" s="280"/>
      <c r="F572" s="184"/>
      <c r="H572" s="185">
        <f t="shared" si="16"/>
        <v>0</v>
      </c>
      <c r="I572" s="186">
        <f t="shared" si="17"/>
        <v>0</v>
      </c>
    </row>
    <row r="573" spans="2:9" ht="20.100000000000001" customHeight="1" x14ac:dyDescent="0.25">
      <c r="B573" s="279"/>
      <c r="C573" s="279"/>
      <c r="D573" s="280"/>
      <c r="E573" s="280"/>
      <c r="F573" s="184"/>
      <c r="H573" s="185">
        <f t="shared" si="16"/>
        <v>0</v>
      </c>
      <c r="I573" s="186">
        <f t="shared" si="17"/>
        <v>0</v>
      </c>
    </row>
    <row r="574" spans="2:9" ht="20.100000000000001" customHeight="1" x14ac:dyDescent="0.25">
      <c r="B574" s="279"/>
      <c r="C574" s="279"/>
      <c r="D574" s="280"/>
      <c r="E574" s="280"/>
      <c r="F574" s="184"/>
      <c r="H574" s="185">
        <f t="shared" si="16"/>
        <v>0</v>
      </c>
      <c r="I574" s="186">
        <f t="shared" si="17"/>
        <v>0</v>
      </c>
    </row>
    <row r="575" spans="2:9" ht="20.100000000000001" customHeight="1" x14ac:dyDescent="0.25">
      <c r="B575" s="279"/>
      <c r="C575" s="279"/>
      <c r="D575" s="280"/>
      <c r="E575" s="280"/>
      <c r="F575" s="184"/>
      <c r="H575" s="185">
        <f t="shared" si="16"/>
        <v>0</v>
      </c>
      <c r="I575" s="186">
        <f t="shared" si="17"/>
        <v>0</v>
      </c>
    </row>
    <row r="576" spans="2:9" ht="20.100000000000001" customHeight="1" x14ac:dyDescent="0.25">
      <c r="B576" s="279"/>
      <c r="C576" s="279"/>
      <c r="D576" s="280"/>
      <c r="E576" s="280"/>
      <c r="F576" s="184"/>
      <c r="H576" s="185">
        <f t="shared" si="16"/>
        <v>0</v>
      </c>
      <c r="I576" s="186">
        <f t="shared" si="17"/>
        <v>0</v>
      </c>
    </row>
    <row r="577" spans="2:9" ht="20.100000000000001" customHeight="1" x14ac:dyDescent="0.25">
      <c r="B577" s="279"/>
      <c r="C577" s="279"/>
      <c r="D577" s="280"/>
      <c r="E577" s="280"/>
      <c r="F577" s="184"/>
      <c r="H577" s="185">
        <f t="shared" si="16"/>
        <v>0</v>
      </c>
      <c r="I577" s="186">
        <f t="shared" si="17"/>
        <v>0</v>
      </c>
    </row>
    <row r="578" spans="2:9" ht="20.100000000000001" customHeight="1" x14ac:dyDescent="0.25">
      <c r="B578" s="279"/>
      <c r="C578" s="279"/>
      <c r="D578" s="280"/>
      <c r="E578" s="280"/>
      <c r="F578" s="184"/>
      <c r="H578" s="185">
        <f t="shared" si="16"/>
        <v>0</v>
      </c>
      <c r="I578" s="186">
        <f t="shared" si="17"/>
        <v>0</v>
      </c>
    </row>
    <row r="579" spans="2:9" ht="20.100000000000001" customHeight="1" x14ac:dyDescent="0.25">
      <c r="B579" s="279"/>
      <c r="C579" s="279"/>
      <c r="D579" s="280"/>
      <c r="E579" s="280"/>
      <c r="F579" s="184"/>
      <c r="H579" s="185">
        <f t="shared" si="16"/>
        <v>0</v>
      </c>
      <c r="I579" s="186">
        <f t="shared" si="17"/>
        <v>0</v>
      </c>
    </row>
    <row r="580" spans="2:9" ht="20.100000000000001" customHeight="1" x14ac:dyDescent="0.25">
      <c r="B580" s="279"/>
      <c r="C580" s="279"/>
      <c r="D580" s="280"/>
      <c r="E580" s="280"/>
      <c r="F580" s="184"/>
      <c r="H580" s="185">
        <f t="shared" si="16"/>
        <v>0</v>
      </c>
      <c r="I580" s="186">
        <f t="shared" si="17"/>
        <v>0</v>
      </c>
    </row>
    <row r="581" spans="2:9" ht="20.100000000000001" customHeight="1" x14ac:dyDescent="0.25">
      <c r="B581" s="279"/>
      <c r="C581" s="279"/>
      <c r="D581" s="280"/>
      <c r="E581" s="280"/>
      <c r="F581" s="184"/>
      <c r="H581" s="185">
        <f t="shared" si="16"/>
        <v>0</v>
      </c>
      <c r="I581" s="186">
        <f t="shared" si="17"/>
        <v>0</v>
      </c>
    </row>
    <row r="582" spans="2:9" ht="20.100000000000001" customHeight="1" x14ac:dyDescent="0.25">
      <c r="B582" s="279"/>
      <c r="C582" s="279"/>
      <c r="D582" s="280"/>
      <c r="E582" s="280"/>
      <c r="F582" s="184"/>
      <c r="H582" s="185">
        <f t="shared" si="16"/>
        <v>0</v>
      </c>
      <c r="I582" s="186">
        <f t="shared" si="17"/>
        <v>0</v>
      </c>
    </row>
    <row r="583" spans="2:9" ht="20.100000000000001" customHeight="1" x14ac:dyDescent="0.25">
      <c r="B583" s="279"/>
      <c r="C583" s="279"/>
      <c r="D583" s="280"/>
      <c r="E583" s="280"/>
      <c r="F583" s="184"/>
      <c r="H583" s="185">
        <f t="shared" si="16"/>
        <v>0</v>
      </c>
      <c r="I583" s="186">
        <f t="shared" si="17"/>
        <v>0</v>
      </c>
    </row>
    <row r="584" spans="2:9" ht="20.100000000000001" customHeight="1" x14ac:dyDescent="0.25">
      <c r="B584" s="279"/>
      <c r="C584" s="279"/>
      <c r="D584" s="280"/>
      <c r="E584" s="280"/>
      <c r="F584" s="184"/>
      <c r="H584" s="185">
        <f t="shared" si="16"/>
        <v>0</v>
      </c>
      <c r="I584" s="186">
        <f t="shared" si="17"/>
        <v>0</v>
      </c>
    </row>
    <row r="585" spans="2:9" ht="20.100000000000001" customHeight="1" x14ac:dyDescent="0.25">
      <c r="B585" s="279"/>
      <c r="C585" s="279"/>
      <c r="D585" s="280"/>
      <c r="E585" s="280"/>
      <c r="F585" s="184"/>
      <c r="H585" s="185">
        <f t="shared" si="16"/>
        <v>0</v>
      </c>
      <c r="I585" s="186">
        <f t="shared" si="17"/>
        <v>0</v>
      </c>
    </row>
    <row r="586" spans="2:9" ht="20.100000000000001" customHeight="1" x14ac:dyDescent="0.25">
      <c r="B586" s="279"/>
      <c r="C586" s="279"/>
      <c r="D586" s="280"/>
      <c r="E586" s="280"/>
      <c r="F586" s="184"/>
      <c r="H586" s="185">
        <f t="shared" si="16"/>
        <v>0</v>
      </c>
      <c r="I586" s="186">
        <f t="shared" si="17"/>
        <v>0</v>
      </c>
    </row>
    <row r="587" spans="2:9" ht="20.100000000000001" customHeight="1" x14ac:dyDescent="0.25">
      <c r="B587" s="279"/>
      <c r="C587" s="279"/>
      <c r="D587" s="280"/>
      <c r="E587" s="280"/>
      <c r="F587" s="184"/>
      <c r="H587" s="185">
        <f t="shared" si="16"/>
        <v>0</v>
      </c>
      <c r="I587" s="186">
        <f t="shared" si="17"/>
        <v>0</v>
      </c>
    </row>
    <row r="588" spans="2:9" ht="20.100000000000001" customHeight="1" x14ac:dyDescent="0.25">
      <c r="B588" s="279"/>
      <c r="C588" s="279"/>
      <c r="D588" s="280"/>
      <c r="E588" s="280"/>
      <c r="F588" s="184"/>
      <c r="H588" s="185">
        <f t="shared" si="16"/>
        <v>0</v>
      </c>
      <c r="I588" s="186">
        <f t="shared" si="17"/>
        <v>0</v>
      </c>
    </row>
    <row r="589" spans="2:9" ht="20.100000000000001" customHeight="1" x14ac:dyDescent="0.25">
      <c r="B589" s="279"/>
      <c r="C589" s="279"/>
      <c r="D589" s="280"/>
      <c r="E589" s="280"/>
      <c r="F589" s="184"/>
      <c r="H589" s="185">
        <f t="shared" si="16"/>
        <v>0</v>
      </c>
      <c r="I589" s="186">
        <f t="shared" si="17"/>
        <v>0</v>
      </c>
    </row>
    <row r="590" spans="2:9" ht="20.100000000000001" customHeight="1" x14ac:dyDescent="0.25">
      <c r="B590" s="279"/>
      <c r="C590" s="279"/>
      <c r="D590" s="280"/>
      <c r="E590" s="280"/>
      <c r="F590" s="184"/>
      <c r="H590" s="185">
        <f t="shared" ref="H590:H653" si="18">COUNTIF(D590,"en activité partielle")</f>
        <v>0</v>
      </c>
      <c r="I590" s="186">
        <f t="shared" ref="I590:I653" si="19">COUNTIF(D590,"hors activité partielle")</f>
        <v>0</v>
      </c>
    </row>
    <row r="591" spans="2:9" ht="20.100000000000001" customHeight="1" x14ac:dyDescent="0.25">
      <c r="B591" s="279"/>
      <c r="C591" s="279"/>
      <c r="D591" s="280"/>
      <c r="E591" s="280"/>
      <c r="F591" s="184"/>
      <c r="H591" s="185">
        <f t="shared" si="18"/>
        <v>0</v>
      </c>
      <c r="I591" s="186">
        <f t="shared" si="19"/>
        <v>0</v>
      </c>
    </row>
    <row r="592" spans="2:9" ht="20.100000000000001" customHeight="1" x14ac:dyDescent="0.25">
      <c r="B592" s="279"/>
      <c r="C592" s="279"/>
      <c r="D592" s="280"/>
      <c r="E592" s="280"/>
      <c r="F592" s="184"/>
      <c r="H592" s="185">
        <f t="shared" si="18"/>
        <v>0</v>
      </c>
      <c r="I592" s="186">
        <f t="shared" si="19"/>
        <v>0</v>
      </c>
    </row>
    <row r="593" spans="2:9" ht="20.100000000000001" customHeight="1" x14ac:dyDescent="0.25">
      <c r="B593" s="279"/>
      <c r="C593" s="279"/>
      <c r="D593" s="280"/>
      <c r="E593" s="280"/>
      <c r="F593" s="184"/>
      <c r="H593" s="185">
        <f t="shared" si="18"/>
        <v>0</v>
      </c>
      <c r="I593" s="186">
        <f t="shared" si="19"/>
        <v>0</v>
      </c>
    </row>
    <row r="594" spans="2:9" ht="20.100000000000001" customHeight="1" x14ac:dyDescent="0.25">
      <c r="B594" s="279"/>
      <c r="C594" s="279"/>
      <c r="D594" s="280"/>
      <c r="E594" s="280"/>
      <c r="F594" s="184"/>
      <c r="H594" s="185">
        <f t="shared" si="18"/>
        <v>0</v>
      </c>
      <c r="I594" s="186">
        <f t="shared" si="19"/>
        <v>0</v>
      </c>
    </row>
    <row r="595" spans="2:9" ht="20.100000000000001" customHeight="1" x14ac:dyDescent="0.25">
      <c r="B595" s="279"/>
      <c r="C595" s="279"/>
      <c r="D595" s="280"/>
      <c r="E595" s="280"/>
      <c r="F595" s="184"/>
      <c r="H595" s="185">
        <f t="shared" si="18"/>
        <v>0</v>
      </c>
      <c r="I595" s="186">
        <f t="shared" si="19"/>
        <v>0</v>
      </c>
    </row>
    <row r="596" spans="2:9" ht="20.100000000000001" customHeight="1" x14ac:dyDescent="0.25">
      <c r="B596" s="279"/>
      <c r="C596" s="279"/>
      <c r="D596" s="280"/>
      <c r="E596" s="280"/>
      <c r="F596" s="184"/>
      <c r="H596" s="185">
        <f t="shared" si="18"/>
        <v>0</v>
      </c>
      <c r="I596" s="186">
        <f t="shared" si="19"/>
        <v>0</v>
      </c>
    </row>
    <row r="597" spans="2:9" ht="20.100000000000001" customHeight="1" x14ac:dyDescent="0.25">
      <c r="B597" s="279"/>
      <c r="C597" s="279"/>
      <c r="D597" s="280"/>
      <c r="E597" s="280"/>
      <c r="F597" s="184"/>
      <c r="H597" s="185">
        <f t="shared" si="18"/>
        <v>0</v>
      </c>
      <c r="I597" s="186">
        <f t="shared" si="19"/>
        <v>0</v>
      </c>
    </row>
    <row r="598" spans="2:9" ht="20.100000000000001" customHeight="1" x14ac:dyDescent="0.25">
      <c r="B598" s="279"/>
      <c r="C598" s="279"/>
      <c r="D598" s="280"/>
      <c r="E598" s="280"/>
      <c r="F598" s="184"/>
      <c r="H598" s="185">
        <f t="shared" si="18"/>
        <v>0</v>
      </c>
      <c r="I598" s="186">
        <f t="shared" si="19"/>
        <v>0</v>
      </c>
    </row>
    <row r="599" spans="2:9" ht="20.100000000000001" customHeight="1" x14ac:dyDescent="0.25">
      <c r="B599" s="279"/>
      <c r="C599" s="279"/>
      <c r="D599" s="280"/>
      <c r="E599" s="280"/>
      <c r="F599" s="184"/>
      <c r="H599" s="185">
        <f t="shared" si="18"/>
        <v>0</v>
      </c>
      <c r="I599" s="186">
        <f t="shared" si="19"/>
        <v>0</v>
      </c>
    </row>
    <row r="600" spans="2:9" ht="20.100000000000001" customHeight="1" x14ac:dyDescent="0.25">
      <c r="B600" s="279"/>
      <c r="C600" s="279"/>
      <c r="D600" s="280"/>
      <c r="E600" s="280"/>
      <c r="F600" s="184"/>
      <c r="H600" s="185">
        <f t="shared" si="18"/>
        <v>0</v>
      </c>
      <c r="I600" s="186">
        <f t="shared" si="19"/>
        <v>0</v>
      </c>
    </row>
    <row r="601" spans="2:9" ht="20.100000000000001" customHeight="1" x14ac:dyDescent="0.25">
      <c r="B601" s="279"/>
      <c r="C601" s="279"/>
      <c r="D601" s="280"/>
      <c r="E601" s="280"/>
      <c r="F601" s="184"/>
      <c r="H601" s="185">
        <f t="shared" si="18"/>
        <v>0</v>
      </c>
      <c r="I601" s="186">
        <f t="shared" si="19"/>
        <v>0</v>
      </c>
    </row>
    <row r="602" spans="2:9" ht="20.100000000000001" customHeight="1" x14ac:dyDescent="0.25">
      <c r="B602" s="279"/>
      <c r="C602" s="279"/>
      <c r="D602" s="280"/>
      <c r="E602" s="280"/>
      <c r="F602" s="184"/>
      <c r="H602" s="185">
        <f t="shared" si="18"/>
        <v>0</v>
      </c>
      <c r="I602" s="186">
        <f t="shared" si="19"/>
        <v>0</v>
      </c>
    </row>
    <row r="603" spans="2:9" ht="20.100000000000001" customHeight="1" x14ac:dyDescent="0.25">
      <c r="B603" s="279"/>
      <c r="C603" s="279"/>
      <c r="D603" s="280"/>
      <c r="E603" s="280"/>
      <c r="F603" s="184"/>
      <c r="H603" s="185">
        <f t="shared" si="18"/>
        <v>0</v>
      </c>
      <c r="I603" s="186">
        <f t="shared" si="19"/>
        <v>0</v>
      </c>
    </row>
    <row r="604" spans="2:9" ht="20.100000000000001" customHeight="1" x14ac:dyDescent="0.25">
      <c r="B604" s="279"/>
      <c r="C604" s="279"/>
      <c r="D604" s="280"/>
      <c r="E604" s="280"/>
      <c r="F604" s="184"/>
      <c r="H604" s="185">
        <f t="shared" si="18"/>
        <v>0</v>
      </c>
      <c r="I604" s="186">
        <f t="shared" si="19"/>
        <v>0</v>
      </c>
    </row>
    <row r="605" spans="2:9" ht="20.100000000000001" customHeight="1" x14ac:dyDescent="0.25">
      <c r="B605" s="279"/>
      <c r="C605" s="279"/>
      <c r="D605" s="280"/>
      <c r="E605" s="280"/>
      <c r="F605" s="184"/>
      <c r="H605" s="185">
        <f t="shared" si="18"/>
        <v>0</v>
      </c>
      <c r="I605" s="186">
        <f t="shared" si="19"/>
        <v>0</v>
      </c>
    </row>
    <row r="606" spans="2:9" ht="20.100000000000001" customHeight="1" x14ac:dyDescent="0.25">
      <c r="B606" s="279"/>
      <c r="C606" s="279"/>
      <c r="D606" s="280"/>
      <c r="E606" s="280"/>
      <c r="F606" s="184"/>
      <c r="H606" s="185">
        <f t="shared" si="18"/>
        <v>0</v>
      </c>
      <c r="I606" s="186">
        <f t="shared" si="19"/>
        <v>0</v>
      </c>
    </row>
    <row r="607" spans="2:9" ht="20.100000000000001" customHeight="1" x14ac:dyDescent="0.25">
      <c r="B607" s="279"/>
      <c r="C607" s="279"/>
      <c r="D607" s="280"/>
      <c r="E607" s="280"/>
      <c r="F607" s="184"/>
      <c r="H607" s="185">
        <f t="shared" si="18"/>
        <v>0</v>
      </c>
      <c r="I607" s="186">
        <f t="shared" si="19"/>
        <v>0</v>
      </c>
    </row>
    <row r="608" spans="2:9" ht="20.100000000000001" customHeight="1" x14ac:dyDescent="0.25">
      <c r="B608" s="279"/>
      <c r="C608" s="279"/>
      <c r="D608" s="280"/>
      <c r="E608" s="280"/>
      <c r="F608" s="184"/>
      <c r="H608" s="185">
        <f t="shared" si="18"/>
        <v>0</v>
      </c>
      <c r="I608" s="186">
        <f t="shared" si="19"/>
        <v>0</v>
      </c>
    </row>
    <row r="609" spans="2:9" ht="20.100000000000001" customHeight="1" x14ac:dyDescent="0.25">
      <c r="B609" s="279"/>
      <c r="C609" s="279"/>
      <c r="D609" s="280"/>
      <c r="E609" s="280"/>
      <c r="F609" s="184"/>
      <c r="H609" s="185">
        <f t="shared" si="18"/>
        <v>0</v>
      </c>
      <c r="I609" s="186">
        <f t="shared" si="19"/>
        <v>0</v>
      </c>
    </row>
    <row r="610" spans="2:9" ht="20.100000000000001" customHeight="1" x14ac:dyDescent="0.25">
      <c r="B610" s="279"/>
      <c r="C610" s="279"/>
      <c r="D610" s="280"/>
      <c r="E610" s="280"/>
      <c r="F610" s="184"/>
      <c r="H610" s="185">
        <f t="shared" si="18"/>
        <v>0</v>
      </c>
      <c r="I610" s="186">
        <f t="shared" si="19"/>
        <v>0</v>
      </c>
    </row>
    <row r="611" spans="2:9" ht="20.100000000000001" customHeight="1" x14ac:dyDescent="0.25">
      <c r="B611" s="279"/>
      <c r="C611" s="279"/>
      <c r="D611" s="280"/>
      <c r="E611" s="280"/>
      <c r="F611" s="184"/>
      <c r="H611" s="185">
        <f t="shared" si="18"/>
        <v>0</v>
      </c>
      <c r="I611" s="186">
        <f t="shared" si="19"/>
        <v>0</v>
      </c>
    </row>
    <row r="612" spans="2:9" ht="20.100000000000001" customHeight="1" x14ac:dyDescent="0.25">
      <c r="B612" s="279"/>
      <c r="C612" s="279"/>
      <c r="D612" s="280"/>
      <c r="E612" s="280"/>
      <c r="F612" s="184"/>
      <c r="H612" s="185">
        <f t="shared" si="18"/>
        <v>0</v>
      </c>
      <c r="I612" s="186">
        <f t="shared" si="19"/>
        <v>0</v>
      </c>
    </row>
    <row r="613" spans="2:9" ht="20.100000000000001" customHeight="1" x14ac:dyDescent="0.25">
      <c r="B613" s="279"/>
      <c r="C613" s="279"/>
      <c r="D613" s="280"/>
      <c r="E613" s="280"/>
      <c r="F613" s="184"/>
      <c r="H613" s="185">
        <f t="shared" si="18"/>
        <v>0</v>
      </c>
      <c r="I613" s="186">
        <f t="shared" si="19"/>
        <v>0</v>
      </c>
    </row>
    <row r="614" spans="2:9" ht="20.100000000000001" customHeight="1" x14ac:dyDescent="0.25">
      <c r="B614" s="279"/>
      <c r="C614" s="279"/>
      <c r="D614" s="280"/>
      <c r="E614" s="280"/>
      <c r="F614" s="184"/>
      <c r="H614" s="185">
        <f t="shared" si="18"/>
        <v>0</v>
      </c>
      <c r="I614" s="186">
        <f t="shared" si="19"/>
        <v>0</v>
      </c>
    </row>
    <row r="615" spans="2:9" ht="20.100000000000001" customHeight="1" x14ac:dyDescent="0.25">
      <c r="B615" s="279"/>
      <c r="C615" s="279"/>
      <c r="D615" s="280"/>
      <c r="E615" s="280"/>
      <c r="F615" s="184"/>
      <c r="H615" s="185">
        <f t="shared" si="18"/>
        <v>0</v>
      </c>
      <c r="I615" s="186">
        <f t="shared" si="19"/>
        <v>0</v>
      </c>
    </row>
    <row r="616" spans="2:9" ht="20.100000000000001" customHeight="1" x14ac:dyDescent="0.25">
      <c r="B616" s="279"/>
      <c r="C616" s="279"/>
      <c r="D616" s="280"/>
      <c r="E616" s="280"/>
      <c r="F616" s="184"/>
      <c r="H616" s="185">
        <f t="shared" si="18"/>
        <v>0</v>
      </c>
      <c r="I616" s="186">
        <f t="shared" si="19"/>
        <v>0</v>
      </c>
    </row>
    <row r="617" spans="2:9" ht="20.100000000000001" customHeight="1" x14ac:dyDescent="0.25">
      <c r="B617" s="279"/>
      <c r="C617" s="279"/>
      <c r="D617" s="280"/>
      <c r="E617" s="280"/>
      <c r="F617" s="184"/>
      <c r="H617" s="185">
        <f t="shared" si="18"/>
        <v>0</v>
      </c>
      <c r="I617" s="186">
        <f t="shared" si="19"/>
        <v>0</v>
      </c>
    </row>
    <row r="618" spans="2:9" ht="20.100000000000001" customHeight="1" x14ac:dyDescent="0.25">
      <c r="B618" s="279"/>
      <c r="C618" s="279"/>
      <c r="D618" s="280"/>
      <c r="E618" s="280"/>
      <c r="F618" s="184"/>
      <c r="H618" s="185">
        <f t="shared" si="18"/>
        <v>0</v>
      </c>
      <c r="I618" s="186">
        <f t="shared" si="19"/>
        <v>0</v>
      </c>
    </row>
    <row r="619" spans="2:9" ht="20.100000000000001" customHeight="1" x14ac:dyDescent="0.25">
      <c r="B619" s="279"/>
      <c r="C619" s="279"/>
      <c r="D619" s="280"/>
      <c r="E619" s="280"/>
      <c r="F619" s="184"/>
      <c r="H619" s="185">
        <f t="shared" si="18"/>
        <v>0</v>
      </c>
      <c r="I619" s="186">
        <f t="shared" si="19"/>
        <v>0</v>
      </c>
    </row>
    <row r="620" spans="2:9" ht="20.100000000000001" customHeight="1" x14ac:dyDescent="0.25">
      <c r="B620" s="279"/>
      <c r="C620" s="279"/>
      <c r="D620" s="280"/>
      <c r="E620" s="280"/>
      <c r="F620" s="184"/>
      <c r="H620" s="185">
        <f t="shared" si="18"/>
        <v>0</v>
      </c>
      <c r="I620" s="186">
        <f t="shared" si="19"/>
        <v>0</v>
      </c>
    </row>
    <row r="621" spans="2:9" ht="20.100000000000001" customHeight="1" x14ac:dyDescent="0.25">
      <c r="B621" s="279"/>
      <c r="C621" s="279"/>
      <c r="D621" s="280"/>
      <c r="E621" s="280"/>
      <c r="F621" s="184"/>
      <c r="H621" s="185">
        <f t="shared" si="18"/>
        <v>0</v>
      </c>
      <c r="I621" s="186">
        <f t="shared" si="19"/>
        <v>0</v>
      </c>
    </row>
    <row r="622" spans="2:9" ht="20.100000000000001" customHeight="1" x14ac:dyDescent="0.25">
      <c r="B622" s="279"/>
      <c r="C622" s="279"/>
      <c r="D622" s="280"/>
      <c r="E622" s="280"/>
      <c r="F622" s="184"/>
      <c r="H622" s="185">
        <f t="shared" si="18"/>
        <v>0</v>
      </c>
      <c r="I622" s="186">
        <f t="shared" si="19"/>
        <v>0</v>
      </c>
    </row>
    <row r="623" spans="2:9" ht="20.100000000000001" customHeight="1" x14ac:dyDescent="0.25">
      <c r="B623" s="279"/>
      <c r="C623" s="279"/>
      <c r="D623" s="280"/>
      <c r="E623" s="280"/>
      <c r="F623" s="184"/>
      <c r="H623" s="185">
        <f t="shared" si="18"/>
        <v>0</v>
      </c>
      <c r="I623" s="186">
        <f t="shared" si="19"/>
        <v>0</v>
      </c>
    </row>
    <row r="624" spans="2:9" ht="20.100000000000001" customHeight="1" x14ac:dyDescent="0.25">
      <c r="B624" s="279"/>
      <c r="C624" s="279"/>
      <c r="D624" s="280"/>
      <c r="E624" s="280"/>
      <c r="F624" s="184"/>
      <c r="H624" s="185">
        <f t="shared" si="18"/>
        <v>0</v>
      </c>
      <c r="I624" s="186">
        <f t="shared" si="19"/>
        <v>0</v>
      </c>
    </row>
    <row r="625" spans="2:9" ht="20.100000000000001" customHeight="1" x14ac:dyDescent="0.25">
      <c r="B625" s="279"/>
      <c r="C625" s="279"/>
      <c r="D625" s="280"/>
      <c r="E625" s="280"/>
      <c r="F625" s="184"/>
      <c r="H625" s="185">
        <f t="shared" si="18"/>
        <v>0</v>
      </c>
      <c r="I625" s="186">
        <f t="shared" si="19"/>
        <v>0</v>
      </c>
    </row>
    <row r="626" spans="2:9" ht="20.100000000000001" customHeight="1" x14ac:dyDescent="0.25">
      <c r="B626" s="279"/>
      <c r="C626" s="279"/>
      <c r="D626" s="280"/>
      <c r="E626" s="280"/>
      <c r="F626" s="184"/>
      <c r="H626" s="185">
        <f t="shared" si="18"/>
        <v>0</v>
      </c>
      <c r="I626" s="186">
        <f t="shared" si="19"/>
        <v>0</v>
      </c>
    </row>
    <row r="627" spans="2:9" ht="20.100000000000001" customHeight="1" x14ac:dyDescent="0.25">
      <c r="B627" s="279"/>
      <c r="C627" s="279"/>
      <c r="D627" s="280"/>
      <c r="E627" s="280"/>
      <c r="F627" s="184"/>
      <c r="H627" s="185">
        <f t="shared" si="18"/>
        <v>0</v>
      </c>
      <c r="I627" s="186">
        <f t="shared" si="19"/>
        <v>0</v>
      </c>
    </row>
    <row r="628" spans="2:9" ht="20.100000000000001" customHeight="1" x14ac:dyDescent="0.25">
      <c r="B628" s="279"/>
      <c r="C628" s="279"/>
      <c r="D628" s="280"/>
      <c r="E628" s="280"/>
      <c r="F628" s="184"/>
      <c r="H628" s="185">
        <f t="shared" si="18"/>
        <v>0</v>
      </c>
      <c r="I628" s="186">
        <f t="shared" si="19"/>
        <v>0</v>
      </c>
    </row>
    <row r="629" spans="2:9" ht="20.100000000000001" customHeight="1" x14ac:dyDescent="0.25">
      <c r="B629" s="279"/>
      <c r="C629" s="279"/>
      <c r="D629" s="280"/>
      <c r="E629" s="280"/>
      <c r="F629" s="184"/>
      <c r="H629" s="185">
        <f t="shared" si="18"/>
        <v>0</v>
      </c>
      <c r="I629" s="186">
        <f t="shared" si="19"/>
        <v>0</v>
      </c>
    </row>
    <row r="630" spans="2:9" ht="20.100000000000001" customHeight="1" x14ac:dyDescent="0.25">
      <c r="B630" s="279"/>
      <c r="C630" s="279"/>
      <c r="D630" s="280"/>
      <c r="E630" s="280"/>
      <c r="F630" s="184"/>
      <c r="H630" s="185">
        <f t="shared" si="18"/>
        <v>0</v>
      </c>
      <c r="I630" s="186">
        <f t="shared" si="19"/>
        <v>0</v>
      </c>
    </row>
    <row r="631" spans="2:9" ht="20.100000000000001" customHeight="1" x14ac:dyDescent="0.25">
      <c r="B631" s="279"/>
      <c r="C631" s="279"/>
      <c r="D631" s="280"/>
      <c r="E631" s="280"/>
      <c r="F631" s="184"/>
      <c r="H631" s="185">
        <f t="shared" si="18"/>
        <v>0</v>
      </c>
      <c r="I631" s="186">
        <f t="shared" si="19"/>
        <v>0</v>
      </c>
    </row>
    <row r="632" spans="2:9" ht="20.100000000000001" customHeight="1" x14ac:dyDescent="0.25">
      <c r="B632" s="279"/>
      <c r="C632" s="279"/>
      <c r="D632" s="280"/>
      <c r="E632" s="280"/>
      <c r="F632" s="184"/>
      <c r="H632" s="185">
        <f t="shared" si="18"/>
        <v>0</v>
      </c>
      <c r="I632" s="186">
        <f t="shared" si="19"/>
        <v>0</v>
      </c>
    </row>
    <row r="633" spans="2:9" ht="20.100000000000001" customHeight="1" x14ac:dyDescent="0.25">
      <c r="B633" s="279"/>
      <c r="C633" s="279"/>
      <c r="D633" s="280"/>
      <c r="E633" s="280"/>
      <c r="F633" s="184"/>
      <c r="H633" s="185">
        <f t="shared" si="18"/>
        <v>0</v>
      </c>
      <c r="I633" s="186">
        <f t="shared" si="19"/>
        <v>0</v>
      </c>
    </row>
    <row r="634" spans="2:9" ht="20.100000000000001" customHeight="1" x14ac:dyDescent="0.25">
      <c r="B634" s="279"/>
      <c r="C634" s="279"/>
      <c r="D634" s="280"/>
      <c r="E634" s="280"/>
      <c r="F634" s="184"/>
      <c r="H634" s="185">
        <f t="shared" si="18"/>
        <v>0</v>
      </c>
      <c r="I634" s="186">
        <f t="shared" si="19"/>
        <v>0</v>
      </c>
    </row>
    <row r="635" spans="2:9" ht="20.100000000000001" customHeight="1" x14ac:dyDescent="0.25">
      <c r="B635" s="279"/>
      <c r="C635" s="279"/>
      <c r="D635" s="280"/>
      <c r="E635" s="280"/>
      <c r="F635" s="184"/>
      <c r="H635" s="185">
        <f t="shared" si="18"/>
        <v>0</v>
      </c>
      <c r="I635" s="186">
        <f t="shared" si="19"/>
        <v>0</v>
      </c>
    </row>
    <row r="636" spans="2:9" ht="20.100000000000001" customHeight="1" x14ac:dyDescent="0.25">
      <c r="B636" s="279"/>
      <c r="C636" s="279"/>
      <c r="D636" s="280"/>
      <c r="E636" s="280"/>
      <c r="F636" s="184"/>
      <c r="H636" s="185">
        <f t="shared" si="18"/>
        <v>0</v>
      </c>
      <c r="I636" s="186">
        <f t="shared" si="19"/>
        <v>0</v>
      </c>
    </row>
    <row r="637" spans="2:9" ht="20.100000000000001" customHeight="1" x14ac:dyDescent="0.25">
      <c r="B637" s="279"/>
      <c r="C637" s="279"/>
      <c r="D637" s="280"/>
      <c r="E637" s="280"/>
      <c r="F637" s="184"/>
      <c r="H637" s="185">
        <f t="shared" si="18"/>
        <v>0</v>
      </c>
      <c r="I637" s="186">
        <f t="shared" si="19"/>
        <v>0</v>
      </c>
    </row>
    <row r="638" spans="2:9" ht="20.100000000000001" customHeight="1" x14ac:dyDescent="0.25">
      <c r="B638" s="279"/>
      <c r="C638" s="279"/>
      <c r="D638" s="280"/>
      <c r="E638" s="280"/>
      <c r="F638" s="184"/>
      <c r="H638" s="185">
        <f t="shared" si="18"/>
        <v>0</v>
      </c>
      <c r="I638" s="186">
        <f t="shared" si="19"/>
        <v>0</v>
      </c>
    </row>
    <row r="639" spans="2:9" ht="20.100000000000001" customHeight="1" x14ac:dyDescent="0.25">
      <c r="B639" s="279"/>
      <c r="C639" s="279"/>
      <c r="D639" s="280"/>
      <c r="E639" s="280"/>
      <c r="F639" s="184"/>
      <c r="H639" s="185">
        <f t="shared" si="18"/>
        <v>0</v>
      </c>
      <c r="I639" s="186">
        <f t="shared" si="19"/>
        <v>0</v>
      </c>
    </row>
    <row r="640" spans="2:9" ht="20.100000000000001" customHeight="1" x14ac:dyDescent="0.25">
      <c r="B640" s="279"/>
      <c r="C640" s="279"/>
      <c r="D640" s="280"/>
      <c r="E640" s="280"/>
      <c r="F640" s="184"/>
      <c r="H640" s="185">
        <f t="shared" si="18"/>
        <v>0</v>
      </c>
      <c r="I640" s="186">
        <f t="shared" si="19"/>
        <v>0</v>
      </c>
    </row>
    <row r="641" spans="2:9" ht="20.100000000000001" customHeight="1" x14ac:dyDescent="0.25">
      <c r="B641" s="279"/>
      <c r="C641" s="279"/>
      <c r="D641" s="280"/>
      <c r="E641" s="280"/>
      <c r="F641" s="184"/>
      <c r="H641" s="185">
        <f t="shared" si="18"/>
        <v>0</v>
      </c>
      <c r="I641" s="186">
        <f t="shared" si="19"/>
        <v>0</v>
      </c>
    </row>
    <row r="642" spans="2:9" ht="20.100000000000001" customHeight="1" x14ac:dyDescent="0.25">
      <c r="B642" s="279"/>
      <c r="C642" s="279"/>
      <c r="D642" s="280"/>
      <c r="E642" s="280"/>
      <c r="F642" s="184"/>
      <c r="H642" s="185">
        <f t="shared" si="18"/>
        <v>0</v>
      </c>
      <c r="I642" s="186">
        <f t="shared" si="19"/>
        <v>0</v>
      </c>
    </row>
    <row r="643" spans="2:9" ht="20.100000000000001" customHeight="1" x14ac:dyDescent="0.25">
      <c r="B643" s="279"/>
      <c r="C643" s="279"/>
      <c r="D643" s="280"/>
      <c r="E643" s="280"/>
      <c r="F643" s="184"/>
      <c r="H643" s="185">
        <f t="shared" si="18"/>
        <v>0</v>
      </c>
      <c r="I643" s="186">
        <f t="shared" si="19"/>
        <v>0</v>
      </c>
    </row>
    <row r="644" spans="2:9" ht="20.100000000000001" customHeight="1" x14ac:dyDescent="0.25">
      <c r="B644" s="279"/>
      <c r="C644" s="279"/>
      <c r="D644" s="280"/>
      <c r="E644" s="280"/>
      <c r="F644" s="184"/>
      <c r="H644" s="185">
        <f t="shared" si="18"/>
        <v>0</v>
      </c>
      <c r="I644" s="186">
        <f t="shared" si="19"/>
        <v>0</v>
      </c>
    </row>
    <row r="645" spans="2:9" ht="20.100000000000001" customHeight="1" x14ac:dyDescent="0.25">
      <c r="B645" s="279"/>
      <c r="C645" s="279"/>
      <c r="D645" s="280"/>
      <c r="E645" s="280"/>
      <c r="F645" s="184"/>
      <c r="H645" s="185">
        <f t="shared" si="18"/>
        <v>0</v>
      </c>
      <c r="I645" s="186">
        <f t="shared" si="19"/>
        <v>0</v>
      </c>
    </row>
    <row r="646" spans="2:9" ht="20.100000000000001" customHeight="1" x14ac:dyDescent="0.25">
      <c r="B646" s="279"/>
      <c r="C646" s="279"/>
      <c r="D646" s="280"/>
      <c r="E646" s="280"/>
      <c r="F646" s="184"/>
      <c r="H646" s="185">
        <f t="shared" si="18"/>
        <v>0</v>
      </c>
      <c r="I646" s="186">
        <f t="shared" si="19"/>
        <v>0</v>
      </c>
    </row>
    <row r="647" spans="2:9" ht="20.100000000000001" customHeight="1" x14ac:dyDescent="0.25">
      <c r="B647" s="279"/>
      <c r="C647" s="279"/>
      <c r="D647" s="280"/>
      <c r="E647" s="280"/>
      <c r="F647" s="184"/>
      <c r="H647" s="185">
        <f t="shared" si="18"/>
        <v>0</v>
      </c>
      <c r="I647" s="186">
        <f t="shared" si="19"/>
        <v>0</v>
      </c>
    </row>
    <row r="648" spans="2:9" ht="20.100000000000001" customHeight="1" x14ac:dyDescent="0.25">
      <c r="B648" s="279"/>
      <c r="C648" s="279"/>
      <c r="D648" s="280"/>
      <c r="E648" s="280"/>
      <c r="F648" s="184"/>
      <c r="H648" s="185">
        <f t="shared" si="18"/>
        <v>0</v>
      </c>
      <c r="I648" s="186">
        <f t="shared" si="19"/>
        <v>0</v>
      </c>
    </row>
    <row r="649" spans="2:9" ht="20.100000000000001" customHeight="1" x14ac:dyDescent="0.25">
      <c r="B649" s="279"/>
      <c r="C649" s="279"/>
      <c r="D649" s="280"/>
      <c r="E649" s="280"/>
      <c r="F649" s="184"/>
      <c r="H649" s="185">
        <f t="shared" si="18"/>
        <v>0</v>
      </c>
      <c r="I649" s="186">
        <f t="shared" si="19"/>
        <v>0</v>
      </c>
    </row>
    <row r="650" spans="2:9" ht="20.100000000000001" customHeight="1" x14ac:dyDescent="0.25">
      <c r="B650" s="279"/>
      <c r="C650" s="279"/>
      <c r="D650" s="280"/>
      <c r="E650" s="280"/>
      <c r="F650" s="184"/>
      <c r="H650" s="185">
        <f t="shared" si="18"/>
        <v>0</v>
      </c>
      <c r="I650" s="186">
        <f t="shared" si="19"/>
        <v>0</v>
      </c>
    </row>
    <row r="651" spans="2:9" ht="20.100000000000001" customHeight="1" x14ac:dyDescent="0.25">
      <c r="B651" s="279"/>
      <c r="C651" s="279"/>
      <c r="D651" s="280"/>
      <c r="E651" s="280"/>
      <c r="F651" s="184"/>
      <c r="H651" s="185">
        <f t="shared" si="18"/>
        <v>0</v>
      </c>
      <c r="I651" s="186">
        <f t="shared" si="19"/>
        <v>0</v>
      </c>
    </row>
    <row r="652" spans="2:9" ht="20.100000000000001" customHeight="1" x14ac:dyDescent="0.25">
      <c r="B652" s="279"/>
      <c r="C652" s="279"/>
      <c r="D652" s="280"/>
      <c r="E652" s="280"/>
      <c r="F652" s="184"/>
      <c r="H652" s="185">
        <f t="shared" si="18"/>
        <v>0</v>
      </c>
      <c r="I652" s="186">
        <f t="shared" si="19"/>
        <v>0</v>
      </c>
    </row>
    <row r="653" spans="2:9" ht="20.100000000000001" customHeight="1" x14ac:dyDescent="0.25">
      <c r="B653" s="279"/>
      <c r="C653" s="279"/>
      <c r="D653" s="280"/>
      <c r="E653" s="280"/>
      <c r="F653" s="184"/>
      <c r="H653" s="185">
        <f t="shared" si="18"/>
        <v>0</v>
      </c>
      <c r="I653" s="186">
        <f t="shared" si="19"/>
        <v>0</v>
      </c>
    </row>
    <row r="654" spans="2:9" ht="20.100000000000001" customHeight="1" x14ac:dyDescent="0.25">
      <c r="B654" s="279"/>
      <c r="C654" s="279"/>
      <c r="D654" s="280"/>
      <c r="E654" s="280"/>
      <c r="F654" s="184"/>
      <c r="H654" s="185">
        <f t="shared" ref="H654:H717" si="20">COUNTIF(D654,"en activité partielle")</f>
        <v>0</v>
      </c>
      <c r="I654" s="186">
        <f t="shared" ref="I654:I717" si="21">COUNTIF(D654,"hors activité partielle")</f>
        <v>0</v>
      </c>
    </row>
    <row r="655" spans="2:9" ht="20.100000000000001" customHeight="1" x14ac:dyDescent="0.25">
      <c r="B655" s="279"/>
      <c r="C655" s="279"/>
      <c r="D655" s="280"/>
      <c r="E655" s="280"/>
      <c r="F655" s="184"/>
      <c r="H655" s="185">
        <f t="shared" si="20"/>
        <v>0</v>
      </c>
      <c r="I655" s="186">
        <f t="shared" si="21"/>
        <v>0</v>
      </c>
    </row>
    <row r="656" spans="2:9" ht="20.100000000000001" customHeight="1" x14ac:dyDescent="0.25">
      <c r="B656" s="279"/>
      <c r="C656" s="279"/>
      <c r="D656" s="280"/>
      <c r="E656" s="280"/>
      <c r="F656" s="184"/>
      <c r="H656" s="185">
        <f t="shared" si="20"/>
        <v>0</v>
      </c>
      <c r="I656" s="186">
        <f t="shared" si="21"/>
        <v>0</v>
      </c>
    </row>
    <row r="657" spans="2:9" ht="20.100000000000001" customHeight="1" x14ac:dyDescent="0.25">
      <c r="B657" s="279"/>
      <c r="C657" s="279"/>
      <c r="D657" s="280"/>
      <c r="E657" s="280"/>
      <c r="F657" s="184"/>
      <c r="H657" s="185">
        <f t="shared" si="20"/>
        <v>0</v>
      </c>
      <c r="I657" s="186">
        <f t="shared" si="21"/>
        <v>0</v>
      </c>
    </row>
    <row r="658" spans="2:9" ht="20.100000000000001" customHeight="1" x14ac:dyDescent="0.25">
      <c r="B658" s="279"/>
      <c r="C658" s="279"/>
      <c r="D658" s="280"/>
      <c r="E658" s="280"/>
      <c r="F658" s="184"/>
      <c r="H658" s="185">
        <f t="shared" si="20"/>
        <v>0</v>
      </c>
      <c r="I658" s="186">
        <f t="shared" si="21"/>
        <v>0</v>
      </c>
    </row>
    <row r="659" spans="2:9" ht="20.100000000000001" customHeight="1" x14ac:dyDescent="0.25">
      <c r="B659" s="279"/>
      <c r="C659" s="279"/>
      <c r="D659" s="280"/>
      <c r="E659" s="280"/>
      <c r="F659" s="184"/>
      <c r="H659" s="185">
        <f t="shared" si="20"/>
        <v>0</v>
      </c>
      <c r="I659" s="186">
        <f t="shared" si="21"/>
        <v>0</v>
      </c>
    </row>
    <row r="660" spans="2:9" ht="20.100000000000001" customHeight="1" x14ac:dyDescent="0.25">
      <c r="B660" s="279"/>
      <c r="C660" s="279"/>
      <c r="D660" s="280"/>
      <c r="E660" s="280"/>
      <c r="F660" s="184"/>
      <c r="H660" s="185">
        <f t="shared" si="20"/>
        <v>0</v>
      </c>
      <c r="I660" s="186">
        <f t="shared" si="21"/>
        <v>0</v>
      </c>
    </row>
    <row r="661" spans="2:9" ht="20.100000000000001" customHeight="1" x14ac:dyDescent="0.25">
      <c r="B661" s="279"/>
      <c r="C661" s="279"/>
      <c r="D661" s="280"/>
      <c r="E661" s="280"/>
      <c r="F661" s="184"/>
      <c r="H661" s="185">
        <f t="shared" si="20"/>
        <v>0</v>
      </c>
      <c r="I661" s="186">
        <f t="shared" si="21"/>
        <v>0</v>
      </c>
    </row>
    <row r="662" spans="2:9" ht="20.100000000000001" customHeight="1" x14ac:dyDescent="0.25">
      <c r="B662" s="279"/>
      <c r="C662" s="279"/>
      <c r="D662" s="280"/>
      <c r="E662" s="280"/>
      <c r="F662" s="184"/>
      <c r="H662" s="185">
        <f t="shared" si="20"/>
        <v>0</v>
      </c>
      <c r="I662" s="186">
        <f t="shared" si="21"/>
        <v>0</v>
      </c>
    </row>
    <row r="663" spans="2:9" ht="20.100000000000001" customHeight="1" x14ac:dyDescent="0.25">
      <c r="B663" s="279"/>
      <c r="C663" s="279"/>
      <c r="D663" s="280"/>
      <c r="E663" s="280"/>
      <c r="F663" s="184"/>
      <c r="H663" s="185">
        <f t="shared" si="20"/>
        <v>0</v>
      </c>
      <c r="I663" s="186">
        <f t="shared" si="21"/>
        <v>0</v>
      </c>
    </row>
    <row r="664" spans="2:9" ht="20.100000000000001" customHeight="1" x14ac:dyDescent="0.25">
      <c r="B664" s="279"/>
      <c r="C664" s="279"/>
      <c r="D664" s="280"/>
      <c r="E664" s="280"/>
      <c r="F664" s="184"/>
      <c r="H664" s="185">
        <f t="shared" si="20"/>
        <v>0</v>
      </c>
      <c r="I664" s="186">
        <f t="shared" si="21"/>
        <v>0</v>
      </c>
    </row>
    <row r="665" spans="2:9" ht="20.100000000000001" customHeight="1" x14ac:dyDescent="0.25">
      <c r="B665" s="279"/>
      <c r="C665" s="279"/>
      <c r="D665" s="280"/>
      <c r="E665" s="280"/>
      <c r="F665" s="184"/>
      <c r="H665" s="185">
        <f t="shared" si="20"/>
        <v>0</v>
      </c>
      <c r="I665" s="186">
        <f t="shared" si="21"/>
        <v>0</v>
      </c>
    </row>
    <row r="666" spans="2:9" ht="20.100000000000001" customHeight="1" x14ac:dyDescent="0.25">
      <c r="B666" s="279"/>
      <c r="C666" s="279"/>
      <c r="D666" s="280"/>
      <c r="E666" s="280"/>
      <c r="F666" s="184"/>
      <c r="H666" s="185">
        <f t="shared" si="20"/>
        <v>0</v>
      </c>
      <c r="I666" s="186">
        <f t="shared" si="21"/>
        <v>0</v>
      </c>
    </row>
    <row r="667" spans="2:9" ht="20.100000000000001" customHeight="1" x14ac:dyDescent="0.25">
      <c r="B667" s="279"/>
      <c r="C667" s="279"/>
      <c r="D667" s="280"/>
      <c r="E667" s="280"/>
      <c r="F667" s="184"/>
      <c r="H667" s="185">
        <f t="shared" si="20"/>
        <v>0</v>
      </c>
      <c r="I667" s="186">
        <f t="shared" si="21"/>
        <v>0</v>
      </c>
    </row>
    <row r="668" spans="2:9" ht="20.100000000000001" customHeight="1" x14ac:dyDescent="0.25">
      <c r="B668" s="279"/>
      <c r="C668" s="279"/>
      <c r="D668" s="280"/>
      <c r="E668" s="280"/>
      <c r="F668" s="184"/>
      <c r="H668" s="185">
        <f t="shared" si="20"/>
        <v>0</v>
      </c>
      <c r="I668" s="186">
        <f t="shared" si="21"/>
        <v>0</v>
      </c>
    </row>
    <row r="669" spans="2:9" ht="20.100000000000001" customHeight="1" x14ac:dyDescent="0.25">
      <c r="B669" s="279"/>
      <c r="C669" s="279"/>
      <c r="D669" s="280"/>
      <c r="E669" s="280"/>
      <c r="F669" s="184"/>
      <c r="H669" s="185">
        <f t="shared" si="20"/>
        <v>0</v>
      </c>
      <c r="I669" s="186">
        <f t="shared" si="21"/>
        <v>0</v>
      </c>
    </row>
    <row r="670" spans="2:9" ht="20.100000000000001" customHeight="1" x14ac:dyDescent="0.25">
      <c r="B670" s="279"/>
      <c r="C670" s="279"/>
      <c r="D670" s="280"/>
      <c r="E670" s="280"/>
      <c r="F670" s="184"/>
      <c r="H670" s="185">
        <f t="shared" si="20"/>
        <v>0</v>
      </c>
      <c r="I670" s="186">
        <f t="shared" si="21"/>
        <v>0</v>
      </c>
    </row>
    <row r="671" spans="2:9" ht="20.100000000000001" customHeight="1" x14ac:dyDescent="0.25">
      <c r="B671" s="279"/>
      <c r="C671" s="279"/>
      <c r="D671" s="280"/>
      <c r="E671" s="280"/>
      <c r="F671" s="184"/>
      <c r="H671" s="185">
        <f t="shared" si="20"/>
        <v>0</v>
      </c>
      <c r="I671" s="186">
        <f t="shared" si="21"/>
        <v>0</v>
      </c>
    </row>
    <row r="672" spans="2:9" ht="20.100000000000001" customHeight="1" x14ac:dyDescent="0.25">
      <c r="B672" s="279"/>
      <c r="C672" s="279"/>
      <c r="D672" s="280"/>
      <c r="E672" s="280"/>
      <c r="F672" s="184"/>
      <c r="H672" s="185">
        <f t="shared" si="20"/>
        <v>0</v>
      </c>
      <c r="I672" s="186">
        <f t="shared" si="21"/>
        <v>0</v>
      </c>
    </row>
    <row r="673" spans="2:9" ht="20.100000000000001" customHeight="1" x14ac:dyDescent="0.25">
      <c r="B673" s="279"/>
      <c r="C673" s="279"/>
      <c r="D673" s="280"/>
      <c r="E673" s="280"/>
      <c r="F673" s="184"/>
      <c r="H673" s="185">
        <f t="shared" si="20"/>
        <v>0</v>
      </c>
      <c r="I673" s="186">
        <f t="shared" si="21"/>
        <v>0</v>
      </c>
    </row>
    <row r="674" spans="2:9" ht="20.100000000000001" customHeight="1" x14ac:dyDescent="0.25">
      <c r="B674" s="279"/>
      <c r="C674" s="279"/>
      <c r="D674" s="280"/>
      <c r="E674" s="280"/>
      <c r="F674" s="184"/>
      <c r="H674" s="185">
        <f t="shared" si="20"/>
        <v>0</v>
      </c>
      <c r="I674" s="186">
        <f t="shared" si="21"/>
        <v>0</v>
      </c>
    </row>
    <row r="675" spans="2:9" ht="20.100000000000001" customHeight="1" x14ac:dyDescent="0.25">
      <c r="B675" s="279"/>
      <c r="C675" s="279"/>
      <c r="D675" s="280"/>
      <c r="E675" s="280"/>
      <c r="F675" s="184"/>
      <c r="H675" s="185">
        <f t="shared" si="20"/>
        <v>0</v>
      </c>
      <c r="I675" s="186">
        <f t="shared" si="21"/>
        <v>0</v>
      </c>
    </row>
    <row r="676" spans="2:9" ht="20.100000000000001" customHeight="1" x14ac:dyDescent="0.25">
      <c r="B676" s="279"/>
      <c r="C676" s="279"/>
      <c r="D676" s="280"/>
      <c r="E676" s="280"/>
      <c r="F676" s="184"/>
      <c r="H676" s="185">
        <f t="shared" si="20"/>
        <v>0</v>
      </c>
      <c r="I676" s="186">
        <f t="shared" si="21"/>
        <v>0</v>
      </c>
    </row>
    <row r="677" spans="2:9" ht="20.100000000000001" customHeight="1" x14ac:dyDescent="0.25">
      <c r="B677" s="279"/>
      <c r="C677" s="279"/>
      <c r="D677" s="280"/>
      <c r="E677" s="280"/>
      <c r="F677" s="184"/>
      <c r="H677" s="185">
        <f t="shared" si="20"/>
        <v>0</v>
      </c>
      <c r="I677" s="186">
        <f t="shared" si="21"/>
        <v>0</v>
      </c>
    </row>
    <row r="678" spans="2:9" ht="20.100000000000001" customHeight="1" x14ac:dyDescent="0.25">
      <c r="B678" s="279"/>
      <c r="C678" s="279"/>
      <c r="D678" s="280"/>
      <c r="E678" s="280"/>
      <c r="F678" s="184"/>
      <c r="H678" s="185">
        <f t="shared" si="20"/>
        <v>0</v>
      </c>
      <c r="I678" s="186">
        <f t="shared" si="21"/>
        <v>0</v>
      </c>
    </row>
    <row r="679" spans="2:9" ht="20.100000000000001" customHeight="1" x14ac:dyDescent="0.25">
      <c r="B679" s="279"/>
      <c r="C679" s="279"/>
      <c r="D679" s="280"/>
      <c r="E679" s="280"/>
      <c r="F679" s="184"/>
      <c r="H679" s="185">
        <f t="shared" si="20"/>
        <v>0</v>
      </c>
      <c r="I679" s="186">
        <f t="shared" si="21"/>
        <v>0</v>
      </c>
    </row>
    <row r="680" spans="2:9" ht="20.100000000000001" customHeight="1" x14ac:dyDescent="0.25">
      <c r="B680" s="279"/>
      <c r="C680" s="279"/>
      <c r="D680" s="280"/>
      <c r="E680" s="280"/>
      <c r="F680" s="184"/>
      <c r="H680" s="185">
        <f t="shared" si="20"/>
        <v>0</v>
      </c>
      <c r="I680" s="186">
        <f t="shared" si="21"/>
        <v>0</v>
      </c>
    </row>
    <row r="681" spans="2:9" ht="20.100000000000001" customHeight="1" x14ac:dyDescent="0.25">
      <c r="B681" s="279"/>
      <c r="C681" s="279"/>
      <c r="D681" s="280"/>
      <c r="E681" s="280"/>
      <c r="F681" s="184"/>
      <c r="H681" s="185">
        <f t="shared" si="20"/>
        <v>0</v>
      </c>
      <c r="I681" s="186">
        <f t="shared" si="21"/>
        <v>0</v>
      </c>
    </row>
    <row r="682" spans="2:9" ht="20.100000000000001" customHeight="1" x14ac:dyDescent="0.25">
      <c r="B682" s="279"/>
      <c r="C682" s="279"/>
      <c r="D682" s="280"/>
      <c r="E682" s="280"/>
      <c r="F682" s="184"/>
      <c r="H682" s="185">
        <f t="shared" si="20"/>
        <v>0</v>
      </c>
      <c r="I682" s="186">
        <f t="shared" si="21"/>
        <v>0</v>
      </c>
    </row>
    <row r="683" spans="2:9" ht="20.100000000000001" customHeight="1" x14ac:dyDescent="0.25">
      <c r="B683" s="279"/>
      <c r="C683" s="279"/>
      <c r="D683" s="280"/>
      <c r="E683" s="280"/>
      <c r="F683" s="184"/>
      <c r="H683" s="185">
        <f t="shared" si="20"/>
        <v>0</v>
      </c>
      <c r="I683" s="186">
        <f t="shared" si="21"/>
        <v>0</v>
      </c>
    </row>
    <row r="684" spans="2:9" ht="20.100000000000001" customHeight="1" x14ac:dyDescent="0.25">
      <c r="B684" s="279"/>
      <c r="C684" s="279"/>
      <c r="D684" s="280"/>
      <c r="E684" s="280"/>
      <c r="F684" s="184"/>
      <c r="H684" s="185">
        <f t="shared" si="20"/>
        <v>0</v>
      </c>
      <c r="I684" s="186">
        <f t="shared" si="21"/>
        <v>0</v>
      </c>
    </row>
    <row r="685" spans="2:9" ht="20.100000000000001" customHeight="1" x14ac:dyDescent="0.25">
      <c r="B685" s="279"/>
      <c r="C685" s="279"/>
      <c r="D685" s="280"/>
      <c r="E685" s="280"/>
      <c r="F685" s="184"/>
      <c r="H685" s="185">
        <f t="shared" si="20"/>
        <v>0</v>
      </c>
      <c r="I685" s="186">
        <f t="shared" si="21"/>
        <v>0</v>
      </c>
    </row>
    <row r="686" spans="2:9" ht="20.100000000000001" customHeight="1" x14ac:dyDescent="0.25">
      <c r="B686" s="279"/>
      <c r="C686" s="279"/>
      <c r="D686" s="280"/>
      <c r="E686" s="280"/>
      <c r="F686" s="184"/>
      <c r="H686" s="185">
        <f t="shared" si="20"/>
        <v>0</v>
      </c>
      <c r="I686" s="186">
        <f t="shared" si="21"/>
        <v>0</v>
      </c>
    </row>
    <row r="687" spans="2:9" ht="20.100000000000001" customHeight="1" x14ac:dyDescent="0.25">
      <c r="B687" s="279"/>
      <c r="C687" s="279"/>
      <c r="D687" s="280"/>
      <c r="E687" s="280"/>
      <c r="F687" s="184"/>
      <c r="H687" s="185">
        <f t="shared" si="20"/>
        <v>0</v>
      </c>
      <c r="I687" s="186">
        <f t="shared" si="21"/>
        <v>0</v>
      </c>
    </row>
    <row r="688" spans="2:9" ht="20.100000000000001" customHeight="1" x14ac:dyDescent="0.25">
      <c r="B688" s="279"/>
      <c r="C688" s="279"/>
      <c r="D688" s="280"/>
      <c r="E688" s="280"/>
      <c r="F688" s="184"/>
      <c r="H688" s="185">
        <f t="shared" si="20"/>
        <v>0</v>
      </c>
      <c r="I688" s="186">
        <f t="shared" si="21"/>
        <v>0</v>
      </c>
    </row>
    <row r="689" spans="2:9" ht="20.100000000000001" customHeight="1" x14ac:dyDescent="0.25">
      <c r="B689" s="279"/>
      <c r="C689" s="279"/>
      <c r="D689" s="280"/>
      <c r="E689" s="280"/>
      <c r="F689" s="184"/>
      <c r="H689" s="185">
        <f t="shared" si="20"/>
        <v>0</v>
      </c>
      <c r="I689" s="186">
        <f t="shared" si="21"/>
        <v>0</v>
      </c>
    </row>
    <row r="690" spans="2:9" ht="20.100000000000001" customHeight="1" x14ac:dyDescent="0.25">
      <c r="B690" s="279"/>
      <c r="C690" s="279"/>
      <c r="D690" s="280"/>
      <c r="E690" s="280"/>
      <c r="F690" s="184"/>
      <c r="H690" s="185">
        <f t="shared" si="20"/>
        <v>0</v>
      </c>
      <c r="I690" s="186">
        <f t="shared" si="21"/>
        <v>0</v>
      </c>
    </row>
    <row r="691" spans="2:9" ht="20.100000000000001" customHeight="1" x14ac:dyDescent="0.25">
      <c r="B691" s="279"/>
      <c r="C691" s="279"/>
      <c r="D691" s="280"/>
      <c r="E691" s="280"/>
      <c r="F691" s="184"/>
      <c r="H691" s="185">
        <f t="shared" si="20"/>
        <v>0</v>
      </c>
      <c r="I691" s="186">
        <f t="shared" si="21"/>
        <v>0</v>
      </c>
    </row>
    <row r="692" spans="2:9" ht="20.100000000000001" customHeight="1" x14ac:dyDescent="0.25">
      <c r="B692" s="279"/>
      <c r="C692" s="279"/>
      <c r="D692" s="280"/>
      <c r="E692" s="280"/>
      <c r="F692" s="184"/>
      <c r="H692" s="185">
        <f t="shared" si="20"/>
        <v>0</v>
      </c>
      <c r="I692" s="186">
        <f t="shared" si="21"/>
        <v>0</v>
      </c>
    </row>
    <row r="693" spans="2:9" ht="20.100000000000001" customHeight="1" x14ac:dyDescent="0.25">
      <c r="B693" s="279"/>
      <c r="C693" s="279"/>
      <c r="D693" s="280"/>
      <c r="E693" s="280"/>
      <c r="F693" s="184"/>
      <c r="H693" s="185">
        <f t="shared" si="20"/>
        <v>0</v>
      </c>
      <c r="I693" s="186">
        <f t="shared" si="21"/>
        <v>0</v>
      </c>
    </row>
    <row r="694" spans="2:9" ht="20.100000000000001" customHeight="1" x14ac:dyDescent="0.25">
      <c r="B694" s="279"/>
      <c r="C694" s="279"/>
      <c r="D694" s="280"/>
      <c r="E694" s="280"/>
      <c r="F694" s="184"/>
      <c r="H694" s="185">
        <f t="shared" si="20"/>
        <v>0</v>
      </c>
      <c r="I694" s="186">
        <f t="shared" si="21"/>
        <v>0</v>
      </c>
    </row>
    <row r="695" spans="2:9" ht="20.100000000000001" customHeight="1" x14ac:dyDescent="0.25">
      <c r="B695" s="279"/>
      <c r="C695" s="279"/>
      <c r="D695" s="280"/>
      <c r="E695" s="280"/>
      <c r="F695" s="184"/>
      <c r="H695" s="185">
        <f t="shared" si="20"/>
        <v>0</v>
      </c>
      <c r="I695" s="186">
        <f t="shared" si="21"/>
        <v>0</v>
      </c>
    </row>
    <row r="696" spans="2:9" ht="20.100000000000001" customHeight="1" x14ac:dyDescent="0.25">
      <c r="B696" s="279"/>
      <c r="C696" s="279"/>
      <c r="D696" s="280"/>
      <c r="E696" s="280"/>
      <c r="F696" s="184"/>
      <c r="H696" s="185">
        <f t="shared" si="20"/>
        <v>0</v>
      </c>
      <c r="I696" s="186">
        <f t="shared" si="21"/>
        <v>0</v>
      </c>
    </row>
    <row r="697" spans="2:9" ht="20.100000000000001" customHeight="1" x14ac:dyDescent="0.25">
      <c r="B697" s="279"/>
      <c r="C697" s="279"/>
      <c r="D697" s="280"/>
      <c r="E697" s="280"/>
      <c r="F697" s="184"/>
      <c r="H697" s="185">
        <f t="shared" si="20"/>
        <v>0</v>
      </c>
      <c r="I697" s="186">
        <f t="shared" si="21"/>
        <v>0</v>
      </c>
    </row>
    <row r="698" spans="2:9" ht="20.100000000000001" customHeight="1" x14ac:dyDescent="0.25">
      <c r="B698" s="279"/>
      <c r="C698" s="279"/>
      <c r="D698" s="280"/>
      <c r="E698" s="280"/>
      <c r="F698" s="184"/>
      <c r="H698" s="185">
        <f t="shared" si="20"/>
        <v>0</v>
      </c>
      <c r="I698" s="186">
        <f t="shared" si="21"/>
        <v>0</v>
      </c>
    </row>
    <row r="699" spans="2:9" ht="20.100000000000001" customHeight="1" x14ac:dyDescent="0.25">
      <c r="B699" s="279"/>
      <c r="C699" s="279"/>
      <c r="D699" s="280"/>
      <c r="E699" s="280"/>
      <c r="F699" s="184"/>
      <c r="H699" s="185">
        <f t="shared" si="20"/>
        <v>0</v>
      </c>
      <c r="I699" s="186">
        <f t="shared" si="21"/>
        <v>0</v>
      </c>
    </row>
    <row r="700" spans="2:9" ht="20.100000000000001" customHeight="1" x14ac:dyDescent="0.25">
      <c r="B700" s="279"/>
      <c r="C700" s="279"/>
      <c r="D700" s="280"/>
      <c r="E700" s="280"/>
      <c r="F700" s="184"/>
      <c r="H700" s="185">
        <f t="shared" si="20"/>
        <v>0</v>
      </c>
      <c r="I700" s="186">
        <f t="shared" si="21"/>
        <v>0</v>
      </c>
    </row>
    <row r="701" spans="2:9" ht="20.100000000000001" customHeight="1" x14ac:dyDescent="0.25">
      <c r="B701" s="279"/>
      <c r="C701" s="279"/>
      <c r="D701" s="280"/>
      <c r="E701" s="280"/>
      <c r="F701" s="184"/>
      <c r="H701" s="185">
        <f t="shared" si="20"/>
        <v>0</v>
      </c>
      <c r="I701" s="186">
        <f t="shared" si="21"/>
        <v>0</v>
      </c>
    </row>
    <row r="702" spans="2:9" ht="20.100000000000001" customHeight="1" x14ac:dyDescent="0.25">
      <c r="B702" s="279"/>
      <c r="C702" s="279"/>
      <c r="D702" s="280"/>
      <c r="E702" s="280"/>
      <c r="F702" s="184"/>
      <c r="H702" s="185">
        <f t="shared" si="20"/>
        <v>0</v>
      </c>
      <c r="I702" s="186">
        <f t="shared" si="21"/>
        <v>0</v>
      </c>
    </row>
    <row r="703" spans="2:9" ht="20.100000000000001" customHeight="1" x14ac:dyDescent="0.25">
      <c r="B703" s="279"/>
      <c r="C703" s="279"/>
      <c r="D703" s="280"/>
      <c r="E703" s="280"/>
      <c r="F703" s="184"/>
      <c r="H703" s="185">
        <f t="shared" si="20"/>
        <v>0</v>
      </c>
      <c r="I703" s="186">
        <f t="shared" si="21"/>
        <v>0</v>
      </c>
    </row>
    <row r="704" spans="2:9" ht="20.100000000000001" customHeight="1" x14ac:dyDescent="0.25">
      <c r="B704" s="279"/>
      <c r="C704" s="279"/>
      <c r="D704" s="280"/>
      <c r="E704" s="280"/>
      <c r="F704" s="184"/>
      <c r="H704" s="185">
        <f t="shared" si="20"/>
        <v>0</v>
      </c>
      <c r="I704" s="186">
        <f t="shared" si="21"/>
        <v>0</v>
      </c>
    </row>
    <row r="705" spans="2:9" ht="20.100000000000001" customHeight="1" x14ac:dyDescent="0.25">
      <c r="B705" s="279"/>
      <c r="C705" s="279"/>
      <c r="D705" s="280"/>
      <c r="E705" s="280"/>
      <c r="F705" s="184"/>
      <c r="H705" s="185">
        <f t="shared" si="20"/>
        <v>0</v>
      </c>
      <c r="I705" s="186">
        <f t="shared" si="21"/>
        <v>0</v>
      </c>
    </row>
    <row r="706" spans="2:9" ht="20.100000000000001" customHeight="1" x14ac:dyDescent="0.25">
      <c r="B706" s="279"/>
      <c r="C706" s="279"/>
      <c r="D706" s="280"/>
      <c r="E706" s="280"/>
      <c r="F706" s="184"/>
      <c r="H706" s="185">
        <f t="shared" si="20"/>
        <v>0</v>
      </c>
      <c r="I706" s="186">
        <f t="shared" si="21"/>
        <v>0</v>
      </c>
    </row>
    <row r="707" spans="2:9" ht="20.100000000000001" customHeight="1" x14ac:dyDescent="0.25">
      <c r="B707" s="279"/>
      <c r="C707" s="279"/>
      <c r="D707" s="280"/>
      <c r="E707" s="280"/>
      <c r="F707" s="184"/>
      <c r="H707" s="185">
        <f t="shared" si="20"/>
        <v>0</v>
      </c>
      <c r="I707" s="186">
        <f t="shared" si="21"/>
        <v>0</v>
      </c>
    </row>
    <row r="708" spans="2:9" ht="20.100000000000001" customHeight="1" x14ac:dyDescent="0.25">
      <c r="B708" s="279"/>
      <c r="C708" s="279"/>
      <c r="D708" s="280"/>
      <c r="E708" s="280"/>
      <c r="F708" s="184"/>
      <c r="H708" s="185">
        <f t="shared" si="20"/>
        <v>0</v>
      </c>
      <c r="I708" s="186">
        <f t="shared" si="21"/>
        <v>0</v>
      </c>
    </row>
    <row r="709" spans="2:9" ht="20.100000000000001" customHeight="1" x14ac:dyDescent="0.25">
      <c r="B709" s="279"/>
      <c r="C709" s="279"/>
      <c r="D709" s="280"/>
      <c r="E709" s="280"/>
      <c r="F709" s="184"/>
      <c r="H709" s="185">
        <f t="shared" si="20"/>
        <v>0</v>
      </c>
      <c r="I709" s="186">
        <f t="shared" si="21"/>
        <v>0</v>
      </c>
    </row>
    <row r="710" spans="2:9" ht="20.100000000000001" customHeight="1" x14ac:dyDescent="0.25">
      <c r="B710" s="279"/>
      <c r="C710" s="279"/>
      <c r="D710" s="280"/>
      <c r="E710" s="280"/>
      <c r="F710" s="184"/>
      <c r="H710" s="185">
        <f t="shared" si="20"/>
        <v>0</v>
      </c>
      <c r="I710" s="186">
        <f t="shared" si="21"/>
        <v>0</v>
      </c>
    </row>
    <row r="711" spans="2:9" ht="20.100000000000001" customHeight="1" x14ac:dyDescent="0.25">
      <c r="B711" s="279"/>
      <c r="C711" s="279"/>
      <c r="D711" s="280"/>
      <c r="E711" s="280"/>
      <c r="F711" s="184"/>
      <c r="H711" s="185">
        <f t="shared" si="20"/>
        <v>0</v>
      </c>
      <c r="I711" s="186">
        <f t="shared" si="21"/>
        <v>0</v>
      </c>
    </row>
    <row r="712" spans="2:9" ht="20.100000000000001" customHeight="1" x14ac:dyDescent="0.25">
      <c r="B712" s="279"/>
      <c r="C712" s="279"/>
      <c r="D712" s="280"/>
      <c r="E712" s="280"/>
      <c r="F712" s="184"/>
      <c r="H712" s="185">
        <f t="shared" si="20"/>
        <v>0</v>
      </c>
      <c r="I712" s="186">
        <f t="shared" si="21"/>
        <v>0</v>
      </c>
    </row>
    <row r="713" spans="2:9" ht="20.100000000000001" customHeight="1" x14ac:dyDescent="0.25">
      <c r="B713" s="279"/>
      <c r="C713" s="279"/>
      <c r="D713" s="280"/>
      <c r="E713" s="280"/>
      <c r="F713" s="184"/>
      <c r="H713" s="185">
        <f t="shared" si="20"/>
        <v>0</v>
      </c>
      <c r="I713" s="186">
        <f t="shared" si="21"/>
        <v>0</v>
      </c>
    </row>
    <row r="714" spans="2:9" ht="20.100000000000001" customHeight="1" x14ac:dyDescent="0.25">
      <c r="B714" s="279"/>
      <c r="C714" s="279"/>
      <c r="D714" s="280"/>
      <c r="E714" s="280"/>
      <c r="F714" s="184"/>
      <c r="H714" s="185">
        <f t="shared" si="20"/>
        <v>0</v>
      </c>
      <c r="I714" s="186">
        <f t="shared" si="21"/>
        <v>0</v>
      </c>
    </row>
    <row r="715" spans="2:9" ht="20.100000000000001" customHeight="1" x14ac:dyDescent="0.25">
      <c r="B715" s="279"/>
      <c r="C715" s="279"/>
      <c r="D715" s="280"/>
      <c r="E715" s="280"/>
      <c r="F715" s="184"/>
      <c r="H715" s="185">
        <f t="shared" si="20"/>
        <v>0</v>
      </c>
      <c r="I715" s="186">
        <f t="shared" si="21"/>
        <v>0</v>
      </c>
    </row>
    <row r="716" spans="2:9" ht="20.100000000000001" customHeight="1" x14ac:dyDescent="0.25">
      <c r="B716" s="279"/>
      <c r="C716" s="279"/>
      <c r="D716" s="280"/>
      <c r="E716" s="280"/>
      <c r="F716" s="184"/>
      <c r="H716" s="185">
        <f t="shared" si="20"/>
        <v>0</v>
      </c>
      <c r="I716" s="186">
        <f t="shared" si="21"/>
        <v>0</v>
      </c>
    </row>
    <row r="717" spans="2:9" ht="20.100000000000001" customHeight="1" x14ac:dyDescent="0.25">
      <c r="B717" s="279"/>
      <c r="C717" s="279"/>
      <c r="D717" s="280"/>
      <c r="E717" s="280"/>
      <c r="F717" s="184"/>
      <c r="H717" s="185">
        <f t="shared" si="20"/>
        <v>0</v>
      </c>
      <c r="I717" s="186">
        <f t="shared" si="21"/>
        <v>0</v>
      </c>
    </row>
    <row r="718" spans="2:9" ht="20.100000000000001" customHeight="1" x14ac:dyDescent="0.25">
      <c r="B718" s="279"/>
      <c r="C718" s="279"/>
      <c r="D718" s="280"/>
      <c r="E718" s="280"/>
      <c r="F718" s="184"/>
      <c r="H718" s="185">
        <f t="shared" ref="H718:H781" si="22">COUNTIF(D718,"en activité partielle")</f>
        <v>0</v>
      </c>
      <c r="I718" s="186">
        <f t="shared" ref="I718:I781" si="23">COUNTIF(D718,"hors activité partielle")</f>
        <v>0</v>
      </c>
    </row>
    <row r="719" spans="2:9" ht="20.100000000000001" customHeight="1" x14ac:dyDescent="0.25">
      <c r="B719" s="279"/>
      <c r="C719" s="279"/>
      <c r="D719" s="280"/>
      <c r="E719" s="280"/>
      <c r="F719" s="184"/>
      <c r="H719" s="185">
        <f t="shared" si="22"/>
        <v>0</v>
      </c>
      <c r="I719" s="186">
        <f t="shared" si="23"/>
        <v>0</v>
      </c>
    </row>
    <row r="720" spans="2:9" ht="20.100000000000001" customHeight="1" x14ac:dyDescent="0.25">
      <c r="B720" s="279"/>
      <c r="C720" s="279"/>
      <c r="D720" s="280"/>
      <c r="E720" s="280"/>
      <c r="F720" s="184"/>
      <c r="H720" s="185">
        <f t="shared" si="22"/>
        <v>0</v>
      </c>
      <c r="I720" s="186">
        <f t="shared" si="23"/>
        <v>0</v>
      </c>
    </row>
    <row r="721" spans="2:9" ht="20.100000000000001" customHeight="1" x14ac:dyDescent="0.25">
      <c r="B721" s="279"/>
      <c r="C721" s="279"/>
      <c r="D721" s="280"/>
      <c r="E721" s="280"/>
      <c r="F721" s="184"/>
      <c r="H721" s="185">
        <f t="shared" si="22"/>
        <v>0</v>
      </c>
      <c r="I721" s="186">
        <f t="shared" si="23"/>
        <v>0</v>
      </c>
    </row>
    <row r="722" spans="2:9" ht="20.100000000000001" customHeight="1" x14ac:dyDescent="0.25">
      <c r="B722" s="279"/>
      <c r="C722" s="279"/>
      <c r="D722" s="280"/>
      <c r="E722" s="280"/>
      <c r="F722" s="184"/>
      <c r="H722" s="185">
        <f t="shared" si="22"/>
        <v>0</v>
      </c>
      <c r="I722" s="186">
        <f t="shared" si="23"/>
        <v>0</v>
      </c>
    </row>
    <row r="723" spans="2:9" ht="20.100000000000001" customHeight="1" x14ac:dyDescent="0.25">
      <c r="B723" s="279"/>
      <c r="C723" s="279"/>
      <c r="D723" s="280"/>
      <c r="E723" s="280"/>
      <c r="F723" s="184"/>
      <c r="H723" s="185">
        <f t="shared" si="22"/>
        <v>0</v>
      </c>
      <c r="I723" s="186">
        <f t="shared" si="23"/>
        <v>0</v>
      </c>
    </row>
    <row r="724" spans="2:9" ht="20.100000000000001" customHeight="1" x14ac:dyDescent="0.25">
      <c r="B724" s="279"/>
      <c r="C724" s="279"/>
      <c r="D724" s="280"/>
      <c r="E724" s="280"/>
      <c r="F724" s="184"/>
      <c r="H724" s="185">
        <f t="shared" si="22"/>
        <v>0</v>
      </c>
      <c r="I724" s="186">
        <f t="shared" si="23"/>
        <v>0</v>
      </c>
    </row>
    <row r="725" spans="2:9" ht="20.100000000000001" customHeight="1" x14ac:dyDescent="0.25">
      <c r="B725" s="279"/>
      <c r="C725" s="279"/>
      <c r="D725" s="280"/>
      <c r="E725" s="280"/>
      <c r="F725" s="184"/>
      <c r="H725" s="185">
        <f t="shared" si="22"/>
        <v>0</v>
      </c>
      <c r="I725" s="186">
        <f t="shared" si="23"/>
        <v>0</v>
      </c>
    </row>
    <row r="726" spans="2:9" ht="20.100000000000001" customHeight="1" x14ac:dyDescent="0.25">
      <c r="B726" s="279"/>
      <c r="C726" s="279"/>
      <c r="D726" s="280"/>
      <c r="E726" s="280"/>
      <c r="F726" s="184"/>
      <c r="H726" s="185">
        <f t="shared" si="22"/>
        <v>0</v>
      </c>
      <c r="I726" s="186">
        <f t="shared" si="23"/>
        <v>0</v>
      </c>
    </row>
    <row r="727" spans="2:9" ht="20.100000000000001" customHeight="1" x14ac:dyDescent="0.25">
      <c r="B727" s="279"/>
      <c r="C727" s="279"/>
      <c r="D727" s="280"/>
      <c r="E727" s="280"/>
      <c r="F727" s="184"/>
      <c r="H727" s="185">
        <f t="shared" si="22"/>
        <v>0</v>
      </c>
      <c r="I727" s="186">
        <f t="shared" si="23"/>
        <v>0</v>
      </c>
    </row>
    <row r="728" spans="2:9" ht="20.100000000000001" customHeight="1" x14ac:dyDescent="0.25">
      <c r="B728" s="279"/>
      <c r="C728" s="279"/>
      <c r="D728" s="280"/>
      <c r="E728" s="280"/>
      <c r="F728" s="184"/>
      <c r="H728" s="185">
        <f t="shared" si="22"/>
        <v>0</v>
      </c>
      <c r="I728" s="186">
        <f t="shared" si="23"/>
        <v>0</v>
      </c>
    </row>
    <row r="729" spans="2:9" ht="20.100000000000001" customHeight="1" x14ac:dyDescent="0.25">
      <c r="B729" s="279"/>
      <c r="C729" s="279"/>
      <c r="D729" s="280"/>
      <c r="E729" s="280"/>
      <c r="F729" s="184"/>
      <c r="H729" s="185">
        <f t="shared" si="22"/>
        <v>0</v>
      </c>
      <c r="I729" s="186">
        <f t="shared" si="23"/>
        <v>0</v>
      </c>
    </row>
    <row r="730" spans="2:9" ht="20.100000000000001" customHeight="1" x14ac:dyDescent="0.25">
      <c r="B730" s="279"/>
      <c r="C730" s="279"/>
      <c r="D730" s="280"/>
      <c r="E730" s="280"/>
      <c r="F730" s="184"/>
      <c r="H730" s="185">
        <f t="shared" si="22"/>
        <v>0</v>
      </c>
      <c r="I730" s="186">
        <f t="shared" si="23"/>
        <v>0</v>
      </c>
    </row>
    <row r="731" spans="2:9" ht="20.100000000000001" customHeight="1" x14ac:dyDescent="0.25">
      <c r="B731" s="279"/>
      <c r="C731" s="279"/>
      <c r="D731" s="280"/>
      <c r="E731" s="280"/>
      <c r="F731" s="184"/>
      <c r="H731" s="185">
        <f t="shared" si="22"/>
        <v>0</v>
      </c>
      <c r="I731" s="186">
        <f t="shared" si="23"/>
        <v>0</v>
      </c>
    </row>
    <row r="732" spans="2:9" ht="20.100000000000001" customHeight="1" x14ac:dyDescent="0.25">
      <c r="B732" s="279"/>
      <c r="C732" s="279"/>
      <c r="D732" s="280"/>
      <c r="E732" s="280"/>
      <c r="F732" s="184"/>
      <c r="H732" s="185">
        <f t="shared" si="22"/>
        <v>0</v>
      </c>
      <c r="I732" s="186">
        <f t="shared" si="23"/>
        <v>0</v>
      </c>
    </row>
    <row r="733" spans="2:9" ht="20.100000000000001" customHeight="1" x14ac:dyDescent="0.25">
      <c r="B733" s="279"/>
      <c r="C733" s="279"/>
      <c r="D733" s="280"/>
      <c r="E733" s="280"/>
      <c r="F733" s="184"/>
      <c r="H733" s="185">
        <f t="shared" si="22"/>
        <v>0</v>
      </c>
      <c r="I733" s="186">
        <f t="shared" si="23"/>
        <v>0</v>
      </c>
    </row>
    <row r="734" spans="2:9" ht="20.100000000000001" customHeight="1" x14ac:dyDescent="0.25">
      <c r="B734" s="279"/>
      <c r="C734" s="279"/>
      <c r="D734" s="280"/>
      <c r="E734" s="280"/>
      <c r="F734" s="184"/>
      <c r="H734" s="185">
        <f t="shared" si="22"/>
        <v>0</v>
      </c>
      <c r="I734" s="186">
        <f t="shared" si="23"/>
        <v>0</v>
      </c>
    </row>
    <row r="735" spans="2:9" ht="20.100000000000001" customHeight="1" x14ac:dyDescent="0.25">
      <c r="B735" s="279"/>
      <c r="C735" s="279"/>
      <c r="D735" s="280"/>
      <c r="E735" s="280"/>
      <c r="F735" s="184"/>
      <c r="H735" s="185">
        <f t="shared" si="22"/>
        <v>0</v>
      </c>
      <c r="I735" s="186">
        <f t="shared" si="23"/>
        <v>0</v>
      </c>
    </row>
    <row r="736" spans="2:9" ht="20.100000000000001" customHeight="1" x14ac:dyDescent="0.25">
      <c r="B736" s="279"/>
      <c r="C736" s="279"/>
      <c r="D736" s="280"/>
      <c r="E736" s="280"/>
      <c r="F736" s="184"/>
      <c r="H736" s="185">
        <f t="shared" si="22"/>
        <v>0</v>
      </c>
      <c r="I736" s="186">
        <f t="shared" si="23"/>
        <v>0</v>
      </c>
    </row>
    <row r="737" spans="2:9" ht="20.100000000000001" customHeight="1" x14ac:dyDescent="0.25">
      <c r="B737" s="279"/>
      <c r="C737" s="279"/>
      <c r="D737" s="280"/>
      <c r="E737" s="280"/>
      <c r="F737" s="184"/>
      <c r="H737" s="185">
        <f t="shared" si="22"/>
        <v>0</v>
      </c>
      <c r="I737" s="186">
        <f t="shared" si="23"/>
        <v>0</v>
      </c>
    </row>
    <row r="738" spans="2:9" ht="20.100000000000001" customHeight="1" x14ac:dyDescent="0.25">
      <c r="B738" s="279"/>
      <c r="C738" s="279"/>
      <c r="D738" s="280"/>
      <c r="E738" s="280"/>
      <c r="F738" s="184"/>
      <c r="H738" s="185">
        <f t="shared" si="22"/>
        <v>0</v>
      </c>
      <c r="I738" s="186">
        <f t="shared" si="23"/>
        <v>0</v>
      </c>
    </row>
    <row r="739" spans="2:9" ht="20.100000000000001" customHeight="1" x14ac:dyDescent="0.25">
      <c r="B739" s="279"/>
      <c r="C739" s="279"/>
      <c r="D739" s="280"/>
      <c r="E739" s="280"/>
      <c r="F739" s="184"/>
      <c r="H739" s="185">
        <f t="shared" si="22"/>
        <v>0</v>
      </c>
      <c r="I739" s="186">
        <f t="shared" si="23"/>
        <v>0</v>
      </c>
    </row>
    <row r="740" spans="2:9" ht="20.100000000000001" customHeight="1" x14ac:dyDescent="0.25">
      <c r="B740" s="279"/>
      <c r="C740" s="279"/>
      <c r="D740" s="280"/>
      <c r="E740" s="280"/>
      <c r="F740" s="184"/>
      <c r="H740" s="185">
        <f t="shared" si="22"/>
        <v>0</v>
      </c>
      <c r="I740" s="186">
        <f t="shared" si="23"/>
        <v>0</v>
      </c>
    </row>
    <row r="741" spans="2:9" ht="20.100000000000001" customHeight="1" x14ac:dyDescent="0.25">
      <c r="B741" s="279"/>
      <c r="C741" s="279"/>
      <c r="D741" s="280"/>
      <c r="E741" s="280"/>
      <c r="F741" s="184"/>
      <c r="H741" s="185">
        <f t="shared" si="22"/>
        <v>0</v>
      </c>
      <c r="I741" s="186">
        <f t="shared" si="23"/>
        <v>0</v>
      </c>
    </row>
    <row r="742" spans="2:9" ht="20.100000000000001" customHeight="1" x14ac:dyDescent="0.25">
      <c r="B742" s="279"/>
      <c r="C742" s="279"/>
      <c r="D742" s="280"/>
      <c r="E742" s="280"/>
      <c r="F742" s="184"/>
      <c r="H742" s="185">
        <f t="shared" si="22"/>
        <v>0</v>
      </c>
      <c r="I742" s="186">
        <f t="shared" si="23"/>
        <v>0</v>
      </c>
    </row>
    <row r="743" spans="2:9" ht="20.100000000000001" customHeight="1" x14ac:dyDescent="0.25">
      <c r="B743" s="279"/>
      <c r="C743" s="279"/>
      <c r="D743" s="280"/>
      <c r="E743" s="280"/>
      <c r="F743" s="184"/>
      <c r="H743" s="185">
        <f t="shared" si="22"/>
        <v>0</v>
      </c>
      <c r="I743" s="186">
        <f t="shared" si="23"/>
        <v>0</v>
      </c>
    </row>
    <row r="744" spans="2:9" ht="20.100000000000001" customHeight="1" x14ac:dyDescent="0.25">
      <c r="B744" s="279"/>
      <c r="C744" s="279"/>
      <c r="D744" s="280"/>
      <c r="E744" s="280"/>
      <c r="F744" s="184"/>
      <c r="H744" s="185">
        <f t="shared" si="22"/>
        <v>0</v>
      </c>
      <c r="I744" s="186">
        <f t="shared" si="23"/>
        <v>0</v>
      </c>
    </row>
    <row r="745" spans="2:9" ht="20.100000000000001" customHeight="1" x14ac:dyDescent="0.25">
      <c r="B745" s="279"/>
      <c r="C745" s="279"/>
      <c r="D745" s="280"/>
      <c r="E745" s="280"/>
      <c r="F745" s="184"/>
      <c r="H745" s="185">
        <f t="shared" si="22"/>
        <v>0</v>
      </c>
      <c r="I745" s="186">
        <f t="shared" si="23"/>
        <v>0</v>
      </c>
    </row>
    <row r="746" spans="2:9" ht="20.100000000000001" customHeight="1" x14ac:dyDescent="0.25">
      <c r="B746" s="279"/>
      <c r="C746" s="279"/>
      <c r="D746" s="280"/>
      <c r="E746" s="280"/>
      <c r="F746" s="184"/>
      <c r="H746" s="185">
        <f t="shared" si="22"/>
        <v>0</v>
      </c>
      <c r="I746" s="186">
        <f t="shared" si="23"/>
        <v>0</v>
      </c>
    </row>
    <row r="747" spans="2:9" ht="20.100000000000001" customHeight="1" x14ac:dyDescent="0.25">
      <c r="B747" s="279"/>
      <c r="C747" s="279"/>
      <c r="D747" s="280"/>
      <c r="E747" s="280"/>
      <c r="F747" s="184"/>
      <c r="H747" s="185">
        <f t="shared" si="22"/>
        <v>0</v>
      </c>
      <c r="I747" s="186">
        <f t="shared" si="23"/>
        <v>0</v>
      </c>
    </row>
    <row r="748" spans="2:9" ht="20.100000000000001" customHeight="1" x14ac:dyDescent="0.25">
      <c r="B748" s="279"/>
      <c r="C748" s="279"/>
      <c r="D748" s="280"/>
      <c r="E748" s="280"/>
      <c r="F748" s="184"/>
      <c r="H748" s="185">
        <f t="shared" si="22"/>
        <v>0</v>
      </c>
      <c r="I748" s="186">
        <f t="shared" si="23"/>
        <v>0</v>
      </c>
    </row>
    <row r="749" spans="2:9" ht="20.100000000000001" customHeight="1" x14ac:dyDescent="0.25">
      <c r="B749" s="279"/>
      <c r="C749" s="279"/>
      <c r="D749" s="280"/>
      <c r="E749" s="280"/>
      <c r="F749" s="184"/>
      <c r="H749" s="185">
        <f t="shared" si="22"/>
        <v>0</v>
      </c>
      <c r="I749" s="186">
        <f t="shared" si="23"/>
        <v>0</v>
      </c>
    </row>
    <row r="750" spans="2:9" ht="20.100000000000001" customHeight="1" x14ac:dyDescent="0.25">
      <c r="B750" s="279"/>
      <c r="C750" s="279"/>
      <c r="D750" s="280"/>
      <c r="E750" s="280"/>
      <c r="F750" s="184"/>
      <c r="H750" s="185">
        <f t="shared" si="22"/>
        <v>0</v>
      </c>
      <c r="I750" s="186">
        <f t="shared" si="23"/>
        <v>0</v>
      </c>
    </row>
    <row r="751" spans="2:9" ht="20.100000000000001" customHeight="1" x14ac:dyDescent="0.25">
      <c r="B751" s="279"/>
      <c r="C751" s="279"/>
      <c r="D751" s="280"/>
      <c r="E751" s="280"/>
      <c r="F751" s="184"/>
      <c r="H751" s="185">
        <f t="shared" si="22"/>
        <v>0</v>
      </c>
      <c r="I751" s="186">
        <f t="shared" si="23"/>
        <v>0</v>
      </c>
    </row>
    <row r="752" spans="2:9" ht="20.100000000000001" customHeight="1" x14ac:dyDescent="0.25">
      <c r="B752" s="279"/>
      <c r="C752" s="279"/>
      <c r="D752" s="280"/>
      <c r="E752" s="280"/>
      <c r="F752" s="184"/>
      <c r="H752" s="185">
        <f t="shared" si="22"/>
        <v>0</v>
      </c>
      <c r="I752" s="186">
        <f t="shared" si="23"/>
        <v>0</v>
      </c>
    </row>
    <row r="753" spans="2:9" ht="20.100000000000001" customHeight="1" x14ac:dyDescent="0.25">
      <c r="B753" s="279"/>
      <c r="C753" s="279"/>
      <c r="D753" s="280"/>
      <c r="E753" s="280"/>
      <c r="F753" s="184"/>
      <c r="H753" s="185">
        <f t="shared" si="22"/>
        <v>0</v>
      </c>
      <c r="I753" s="186">
        <f t="shared" si="23"/>
        <v>0</v>
      </c>
    </row>
    <row r="754" spans="2:9" ht="20.100000000000001" customHeight="1" x14ac:dyDescent="0.25">
      <c r="B754" s="279"/>
      <c r="C754" s="279"/>
      <c r="D754" s="280"/>
      <c r="E754" s="280"/>
      <c r="F754" s="184"/>
      <c r="H754" s="185">
        <f t="shared" si="22"/>
        <v>0</v>
      </c>
      <c r="I754" s="186">
        <f t="shared" si="23"/>
        <v>0</v>
      </c>
    </row>
    <row r="755" spans="2:9" ht="20.100000000000001" customHeight="1" x14ac:dyDescent="0.25">
      <c r="B755" s="279"/>
      <c r="C755" s="279"/>
      <c r="D755" s="280"/>
      <c r="E755" s="280"/>
      <c r="F755" s="184"/>
      <c r="H755" s="185">
        <f t="shared" si="22"/>
        <v>0</v>
      </c>
      <c r="I755" s="186">
        <f t="shared" si="23"/>
        <v>0</v>
      </c>
    </row>
    <row r="756" spans="2:9" ht="20.100000000000001" customHeight="1" x14ac:dyDescent="0.25">
      <c r="B756" s="279"/>
      <c r="C756" s="279"/>
      <c r="D756" s="280"/>
      <c r="E756" s="280"/>
      <c r="F756" s="184"/>
      <c r="H756" s="185">
        <f t="shared" si="22"/>
        <v>0</v>
      </c>
      <c r="I756" s="186">
        <f t="shared" si="23"/>
        <v>0</v>
      </c>
    </row>
    <row r="757" spans="2:9" ht="20.100000000000001" customHeight="1" x14ac:dyDescent="0.25">
      <c r="B757" s="279"/>
      <c r="C757" s="279"/>
      <c r="D757" s="280"/>
      <c r="E757" s="280"/>
      <c r="F757" s="184"/>
      <c r="H757" s="185">
        <f t="shared" si="22"/>
        <v>0</v>
      </c>
      <c r="I757" s="186">
        <f t="shared" si="23"/>
        <v>0</v>
      </c>
    </row>
    <row r="758" spans="2:9" ht="20.100000000000001" customHeight="1" x14ac:dyDescent="0.25">
      <c r="B758" s="279"/>
      <c r="C758" s="279"/>
      <c r="D758" s="280"/>
      <c r="E758" s="280"/>
      <c r="F758" s="184"/>
      <c r="H758" s="185">
        <f t="shared" si="22"/>
        <v>0</v>
      </c>
      <c r="I758" s="186">
        <f t="shared" si="23"/>
        <v>0</v>
      </c>
    </row>
    <row r="759" spans="2:9" ht="20.100000000000001" customHeight="1" x14ac:dyDescent="0.25">
      <c r="B759" s="279"/>
      <c r="C759" s="279"/>
      <c r="D759" s="280"/>
      <c r="E759" s="280"/>
      <c r="F759" s="184"/>
      <c r="H759" s="185">
        <f t="shared" si="22"/>
        <v>0</v>
      </c>
      <c r="I759" s="186">
        <f t="shared" si="23"/>
        <v>0</v>
      </c>
    </row>
    <row r="760" spans="2:9" ht="20.100000000000001" customHeight="1" x14ac:dyDescent="0.25">
      <c r="B760" s="279"/>
      <c r="C760" s="279"/>
      <c r="D760" s="280"/>
      <c r="E760" s="280"/>
      <c r="F760" s="184"/>
      <c r="H760" s="185">
        <f t="shared" si="22"/>
        <v>0</v>
      </c>
      <c r="I760" s="186">
        <f t="shared" si="23"/>
        <v>0</v>
      </c>
    </row>
    <row r="761" spans="2:9" ht="20.100000000000001" customHeight="1" x14ac:dyDescent="0.25">
      <c r="B761" s="279"/>
      <c r="C761" s="279"/>
      <c r="D761" s="280"/>
      <c r="E761" s="280"/>
      <c r="F761" s="184"/>
      <c r="H761" s="185">
        <f t="shared" si="22"/>
        <v>0</v>
      </c>
      <c r="I761" s="186">
        <f t="shared" si="23"/>
        <v>0</v>
      </c>
    </row>
    <row r="762" spans="2:9" ht="20.100000000000001" customHeight="1" x14ac:dyDescent="0.25">
      <c r="B762" s="279"/>
      <c r="C762" s="279"/>
      <c r="D762" s="280"/>
      <c r="E762" s="280"/>
      <c r="F762" s="184"/>
      <c r="H762" s="185">
        <f t="shared" si="22"/>
        <v>0</v>
      </c>
      <c r="I762" s="186">
        <f t="shared" si="23"/>
        <v>0</v>
      </c>
    </row>
    <row r="763" spans="2:9" ht="20.100000000000001" customHeight="1" x14ac:dyDescent="0.25">
      <c r="B763" s="279"/>
      <c r="C763" s="279"/>
      <c r="D763" s="280"/>
      <c r="E763" s="280"/>
      <c r="F763" s="184"/>
      <c r="H763" s="185">
        <f t="shared" si="22"/>
        <v>0</v>
      </c>
      <c r="I763" s="186">
        <f t="shared" si="23"/>
        <v>0</v>
      </c>
    </row>
    <row r="764" spans="2:9" ht="20.100000000000001" customHeight="1" x14ac:dyDescent="0.25">
      <c r="B764" s="279"/>
      <c r="C764" s="279"/>
      <c r="D764" s="280"/>
      <c r="E764" s="280"/>
      <c r="F764" s="184"/>
      <c r="H764" s="185">
        <f t="shared" si="22"/>
        <v>0</v>
      </c>
      <c r="I764" s="186">
        <f t="shared" si="23"/>
        <v>0</v>
      </c>
    </row>
    <row r="765" spans="2:9" ht="20.100000000000001" customHeight="1" x14ac:dyDescent="0.25">
      <c r="B765" s="279"/>
      <c r="C765" s="279"/>
      <c r="D765" s="280"/>
      <c r="E765" s="280"/>
      <c r="F765" s="184"/>
      <c r="H765" s="185">
        <f t="shared" si="22"/>
        <v>0</v>
      </c>
      <c r="I765" s="186">
        <f t="shared" si="23"/>
        <v>0</v>
      </c>
    </row>
    <row r="766" spans="2:9" ht="20.100000000000001" customHeight="1" x14ac:dyDescent="0.25">
      <c r="B766" s="279"/>
      <c r="C766" s="279"/>
      <c r="D766" s="280"/>
      <c r="E766" s="280"/>
      <c r="F766" s="184"/>
      <c r="H766" s="185">
        <f t="shared" si="22"/>
        <v>0</v>
      </c>
      <c r="I766" s="186">
        <f t="shared" si="23"/>
        <v>0</v>
      </c>
    </row>
    <row r="767" spans="2:9" ht="20.100000000000001" customHeight="1" x14ac:dyDescent="0.25">
      <c r="B767" s="279"/>
      <c r="C767" s="279"/>
      <c r="D767" s="280"/>
      <c r="E767" s="280"/>
      <c r="F767" s="184"/>
      <c r="H767" s="185">
        <f t="shared" si="22"/>
        <v>0</v>
      </c>
      <c r="I767" s="186">
        <f t="shared" si="23"/>
        <v>0</v>
      </c>
    </row>
    <row r="768" spans="2:9" ht="20.100000000000001" customHeight="1" x14ac:dyDescent="0.25">
      <c r="B768" s="279"/>
      <c r="C768" s="279"/>
      <c r="D768" s="280"/>
      <c r="E768" s="280"/>
      <c r="F768" s="184"/>
      <c r="H768" s="185">
        <f t="shared" si="22"/>
        <v>0</v>
      </c>
      <c r="I768" s="186">
        <f t="shared" si="23"/>
        <v>0</v>
      </c>
    </row>
    <row r="769" spans="2:9" ht="20.100000000000001" customHeight="1" x14ac:dyDescent="0.25">
      <c r="B769" s="279"/>
      <c r="C769" s="279"/>
      <c r="D769" s="280"/>
      <c r="E769" s="280"/>
      <c r="F769" s="184"/>
      <c r="H769" s="185">
        <f t="shared" si="22"/>
        <v>0</v>
      </c>
      <c r="I769" s="186">
        <f t="shared" si="23"/>
        <v>0</v>
      </c>
    </row>
    <row r="770" spans="2:9" ht="20.100000000000001" customHeight="1" x14ac:dyDescent="0.25">
      <c r="B770" s="279"/>
      <c r="C770" s="279"/>
      <c r="D770" s="280"/>
      <c r="E770" s="280"/>
      <c r="F770" s="184"/>
      <c r="H770" s="185">
        <f t="shared" si="22"/>
        <v>0</v>
      </c>
      <c r="I770" s="186">
        <f t="shared" si="23"/>
        <v>0</v>
      </c>
    </row>
    <row r="771" spans="2:9" ht="20.100000000000001" customHeight="1" x14ac:dyDescent="0.25">
      <c r="B771" s="279"/>
      <c r="C771" s="279"/>
      <c r="D771" s="280"/>
      <c r="E771" s="280"/>
      <c r="F771" s="184"/>
      <c r="H771" s="185">
        <f t="shared" si="22"/>
        <v>0</v>
      </c>
      <c r="I771" s="186">
        <f t="shared" si="23"/>
        <v>0</v>
      </c>
    </row>
    <row r="772" spans="2:9" ht="20.100000000000001" customHeight="1" x14ac:dyDescent="0.25">
      <c r="B772" s="279"/>
      <c r="C772" s="279"/>
      <c r="D772" s="280"/>
      <c r="E772" s="280"/>
      <c r="F772" s="184"/>
      <c r="H772" s="185">
        <f t="shared" si="22"/>
        <v>0</v>
      </c>
      <c r="I772" s="186">
        <f t="shared" si="23"/>
        <v>0</v>
      </c>
    </row>
    <row r="773" spans="2:9" ht="20.100000000000001" customHeight="1" x14ac:dyDescent="0.25">
      <c r="B773" s="279"/>
      <c r="C773" s="279"/>
      <c r="D773" s="280"/>
      <c r="E773" s="280"/>
      <c r="F773" s="184"/>
      <c r="H773" s="185">
        <f t="shared" si="22"/>
        <v>0</v>
      </c>
      <c r="I773" s="186">
        <f t="shared" si="23"/>
        <v>0</v>
      </c>
    </row>
    <row r="774" spans="2:9" ht="20.100000000000001" customHeight="1" x14ac:dyDescent="0.25">
      <c r="B774" s="279"/>
      <c r="C774" s="279"/>
      <c r="D774" s="280"/>
      <c r="E774" s="280"/>
      <c r="F774" s="184"/>
      <c r="H774" s="185">
        <f t="shared" si="22"/>
        <v>0</v>
      </c>
      <c r="I774" s="186">
        <f t="shared" si="23"/>
        <v>0</v>
      </c>
    </row>
    <row r="775" spans="2:9" ht="20.100000000000001" customHeight="1" x14ac:dyDescent="0.25">
      <c r="B775" s="279"/>
      <c r="C775" s="279"/>
      <c r="D775" s="280"/>
      <c r="E775" s="280"/>
      <c r="F775" s="184"/>
      <c r="H775" s="185">
        <f t="shared" si="22"/>
        <v>0</v>
      </c>
      <c r="I775" s="186">
        <f t="shared" si="23"/>
        <v>0</v>
      </c>
    </row>
    <row r="776" spans="2:9" ht="20.100000000000001" customHeight="1" x14ac:dyDescent="0.25">
      <c r="B776" s="279"/>
      <c r="C776" s="279"/>
      <c r="D776" s="280"/>
      <c r="E776" s="280"/>
      <c r="F776" s="184"/>
      <c r="H776" s="185">
        <f t="shared" si="22"/>
        <v>0</v>
      </c>
      <c r="I776" s="186">
        <f t="shared" si="23"/>
        <v>0</v>
      </c>
    </row>
    <row r="777" spans="2:9" ht="20.100000000000001" customHeight="1" x14ac:dyDescent="0.25">
      <c r="B777" s="279"/>
      <c r="C777" s="279"/>
      <c r="D777" s="280"/>
      <c r="E777" s="280"/>
      <c r="F777" s="184"/>
      <c r="H777" s="185">
        <f t="shared" si="22"/>
        <v>0</v>
      </c>
      <c r="I777" s="186">
        <f t="shared" si="23"/>
        <v>0</v>
      </c>
    </row>
    <row r="778" spans="2:9" ht="20.100000000000001" customHeight="1" x14ac:dyDescent="0.25">
      <c r="B778" s="279"/>
      <c r="C778" s="279"/>
      <c r="D778" s="280"/>
      <c r="E778" s="280"/>
      <c r="F778" s="184"/>
      <c r="H778" s="185">
        <f t="shared" si="22"/>
        <v>0</v>
      </c>
      <c r="I778" s="186">
        <f t="shared" si="23"/>
        <v>0</v>
      </c>
    </row>
    <row r="779" spans="2:9" ht="20.100000000000001" customHeight="1" x14ac:dyDescent="0.25">
      <c r="B779" s="279"/>
      <c r="C779" s="279"/>
      <c r="D779" s="280"/>
      <c r="E779" s="280"/>
      <c r="F779" s="184"/>
      <c r="H779" s="185">
        <f t="shared" si="22"/>
        <v>0</v>
      </c>
      <c r="I779" s="186">
        <f t="shared" si="23"/>
        <v>0</v>
      </c>
    </row>
    <row r="780" spans="2:9" ht="20.100000000000001" customHeight="1" x14ac:dyDescent="0.25">
      <c r="B780" s="279"/>
      <c r="C780" s="279"/>
      <c r="D780" s="280"/>
      <c r="E780" s="280"/>
      <c r="F780" s="184"/>
      <c r="H780" s="185">
        <f t="shared" si="22"/>
        <v>0</v>
      </c>
      <c r="I780" s="186">
        <f t="shared" si="23"/>
        <v>0</v>
      </c>
    </row>
    <row r="781" spans="2:9" ht="20.100000000000001" customHeight="1" x14ac:dyDescent="0.25">
      <c r="B781" s="279"/>
      <c r="C781" s="279"/>
      <c r="D781" s="280"/>
      <c r="E781" s="280"/>
      <c r="F781" s="184"/>
      <c r="H781" s="185">
        <f t="shared" si="22"/>
        <v>0</v>
      </c>
      <c r="I781" s="186">
        <f t="shared" si="23"/>
        <v>0</v>
      </c>
    </row>
    <row r="782" spans="2:9" ht="20.100000000000001" customHeight="1" x14ac:dyDescent="0.25">
      <c r="B782" s="279"/>
      <c r="C782" s="279"/>
      <c r="D782" s="280"/>
      <c r="E782" s="280"/>
      <c r="F782" s="184"/>
      <c r="H782" s="185">
        <f t="shared" ref="H782:H845" si="24">COUNTIF(D782,"en activité partielle")</f>
        <v>0</v>
      </c>
      <c r="I782" s="186">
        <f t="shared" ref="I782:I845" si="25">COUNTIF(D782,"hors activité partielle")</f>
        <v>0</v>
      </c>
    </row>
    <row r="783" spans="2:9" ht="20.100000000000001" customHeight="1" x14ac:dyDescent="0.25">
      <c r="B783" s="279"/>
      <c r="C783" s="279"/>
      <c r="D783" s="280"/>
      <c r="E783" s="280"/>
      <c r="F783" s="184"/>
      <c r="H783" s="185">
        <f t="shared" si="24"/>
        <v>0</v>
      </c>
      <c r="I783" s="186">
        <f t="shared" si="25"/>
        <v>0</v>
      </c>
    </row>
    <row r="784" spans="2:9" ht="20.100000000000001" customHeight="1" x14ac:dyDescent="0.25">
      <c r="B784" s="279"/>
      <c r="C784" s="279"/>
      <c r="D784" s="280"/>
      <c r="E784" s="280"/>
      <c r="F784" s="184"/>
      <c r="H784" s="185">
        <f t="shared" si="24"/>
        <v>0</v>
      </c>
      <c r="I784" s="186">
        <f t="shared" si="25"/>
        <v>0</v>
      </c>
    </row>
    <row r="785" spans="2:9" ht="20.100000000000001" customHeight="1" x14ac:dyDescent="0.25">
      <c r="B785" s="279"/>
      <c r="C785" s="279"/>
      <c r="D785" s="280"/>
      <c r="E785" s="280"/>
      <c r="F785" s="184"/>
      <c r="H785" s="185">
        <f t="shared" si="24"/>
        <v>0</v>
      </c>
      <c r="I785" s="186">
        <f t="shared" si="25"/>
        <v>0</v>
      </c>
    </row>
    <row r="786" spans="2:9" ht="20.100000000000001" customHeight="1" x14ac:dyDescent="0.25">
      <c r="B786" s="279"/>
      <c r="C786" s="279"/>
      <c r="D786" s="280"/>
      <c r="E786" s="280"/>
      <c r="F786" s="184"/>
      <c r="H786" s="185">
        <f t="shared" si="24"/>
        <v>0</v>
      </c>
      <c r="I786" s="186">
        <f t="shared" si="25"/>
        <v>0</v>
      </c>
    </row>
    <row r="787" spans="2:9" ht="20.100000000000001" customHeight="1" x14ac:dyDescent="0.25">
      <c r="B787" s="279"/>
      <c r="C787" s="279"/>
      <c r="D787" s="280"/>
      <c r="E787" s="280"/>
      <c r="F787" s="184"/>
      <c r="H787" s="185">
        <f t="shared" si="24"/>
        <v>0</v>
      </c>
      <c r="I787" s="186">
        <f t="shared" si="25"/>
        <v>0</v>
      </c>
    </row>
    <row r="788" spans="2:9" ht="20.100000000000001" customHeight="1" x14ac:dyDescent="0.25">
      <c r="B788" s="279"/>
      <c r="C788" s="279"/>
      <c r="D788" s="280"/>
      <c r="E788" s="280"/>
      <c r="F788" s="184"/>
      <c r="H788" s="185">
        <f t="shared" si="24"/>
        <v>0</v>
      </c>
      <c r="I788" s="186">
        <f t="shared" si="25"/>
        <v>0</v>
      </c>
    </row>
    <row r="789" spans="2:9" ht="20.100000000000001" customHeight="1" x14ac:dyDescent="0.25">
      <c r="B789" s="279"/>
      <c r="C789" s="279"/>
      <c r="D789" s="280"/>
      <c r="E789" s="280"/>
      <c r="F789" s="184"/>
      <c r="H789" s="185">
        <f t="shared" si="24"/>
        <v>0</v>
      </c>
      <c r="I789" s="186">
        <f t="shared" si="25"/>
        <v>0</v>
      </c>
    </row>
    <row r="790" spans="2:9" ht="20.100000000000001" customHeight="1" x14ac:dyDescent="0.25">
      <c r="B790" s="279"/>
      <c r="C790" s="279"/>
      <c r="D790" s="280"/>
      <c r="E790" s="280"/>
      <c r="F790" s="184"/>
      <c r="H790" s="185">
        <f t="shared" si="24"/>
        <v>0</v>
      </c>
      <c r="I790" s="186">
        <f t="shared" si="25"/>
        <v>0</v>
      </c>
    </row>
    <row r="791" spans="2:9" ht="20.100000000000001" customHeight="1" x14ac:dyDescent="0.25">
      <c r="B791" s="279"/>
      <c r="C791" s="279"/>
      <c r="D791" s="280"/>
      <c r="E791" s="280"/>
      <c r="F791" s="184"/>
      <c r="H791" s="185">
        <f t="shared" si="24"/>
        <v>0</v>
      </c>
      <c r="I791" s="186">
        <f t="shared" si="25"/>
        <v>0</v>
      </c>
    </row>
    <row r="792" spans="2:9" ht="20.100000000000001" customHeight="1" x14ac:dyDescent="0.25">
      <c r="B792" s="279"/>
      <c r="C792" s="279"/>
      <c r="D792" s="280"/>
      <c r="E792" s="280"/>
      <c r="F792" s="184"/>
      <c r="H792" s="185">
        <f t="shared" si="24"/>
        <v>0</v>
      </c>
      <c r="I792" s="186">
        <f t="shared" si="25"/>
        <v>0</v>
      </c>
    </row>
    <row r="793" spans="2:9" ht="20.100000000000001" customHeight="1" x14ac:dyDescent="0.25">
      <c r="B793" s="279"/>
      <c r="C793" s="279"/>
      <c r="D793" s="280"/>
      <c r="E793" s="280"/>
      <c r="F793" s="184"/>
      <c r="H793" s="185">
        <f t="shared" si="24"/>
        <v>0</v>
      </c>
      <c r="I793" s="186">
        <f t="shared" si="25"/>
        <v>0</v>
      </c>
    </row>
    <row r="794" spans="2:9" ht="20.100000000000001" customHeight="1" x14ac:dyDescent="0.25">
      <c r="B794" s="279"/>
      <c r="C794" s="279"/>
      <c r="D794" s="280"/>
      <c r="E794" s="280"/>
      <c r="F794" s="184"/>
      <c r="H794" s="185">
        <f t="shared" si="24"/>
        <v>0</v>
      </c>
      <c r="I794" s="186">
        <f t="shared" si="25"/>
        <v>0</v>
      </c>
    </row>
    <row r="795" spans="2:9" ht="20.100000000000001" customHeight="1" x14ac:dyDescent="0.25">
      <c r="B795" s="279"/>
      <c r="C795" s="279"/>
      <c r="D795" s="280"/>
      <c r="E795" s="280"/>
      <c r="F795" s="184"/>
      <c r="H795" s="185">
        <f t="shared" si="24"/>
        <v>0</v>
      </c>
      <c r="I795" s="186">
        <f t="shared" si="25"/>
        <v>0</v>
      </c>
    </row>
    <row r="796" spans="2:9" ht="20.100000000000001" customHeight="1" x14ac:dyDescent="0.25">
      <c r="B796" s="279"/>
      <c r="C796" s="279"/>
      <c r="D796" s="280"/>
      <c r="E796" s="280"/>
      <c r="F796" s="184"/>
      <c r="H796" s="185">
        <f t="shared" si="24"/>
        <v>0</v>
      </c>
      <c r="I796" s="186">
        <f t="shared" si="25"/>
        <v>0</v>
      </c>
    </row>
    <row r="797" spans="2:9" ht="20.100000000000001" customHeight="1" x14ac:dyDescent="0.25">
      <c r="B797" s="279"/>
      <c r="C797" s="279"/>
      <c r="D797" s="280"/>
      <c r="E797" s="280"/>
      <c r="F797" s="184"/>
      <c r="H797" s="185">
        <f t="shared" si="24"/>
        <v>0</v>
      </c>
      <c r="I797" s="186">
        <f t="shared" si="25"/>
        <v>0</v>
      </c>
    </row>
    <row r="798" spans="2:9" ht="20.100000000000001" customHeight="1" x14ac:dyDescent="0.25">
      <c r="B798" s="279"/>
      <c r="C798" s="279"/>
      <c r="D798" s="280"/>
      <c r="E798" s="280"/>
      <c r="F798" s="184"/>
      <c r="H798" s="185">
        <f t="shared" si="24"/>
        <v>0</v>
      </c>
      <c r="I798" s="186">
        <f t="shared" si="25"/>
        <v>0</v>
      </c>
    </row>
    <row r="799" spans="2:9" ht="20.100000000000001" customHeight="1" x14ac:dyDescent="0.25">
      <c r="B799" s="279"/>
      <c r="C799" s="279"/>
      <c r="D799" s="280"/>
      <c r="E799" s="280"/>
      <c r="F799" s="184"/>
      <c r="H799" s="185">
        <f t="shared" si="24"/>
        <v>0</v>
      </c>
      <c r="I799" s="186">
        <f t="shared" si="25"/>
        <v>0</v>
      </c>
    </row>
    <row r="800" spans="2:9" ht="20.100000000000001" customHeight="1" x14ac:dyDescent="0.25">
      <c r="B800" s="279"/>
      <c r="C800" s="279"/>
      <c r="D800" s="280"/>
      <c r="E800" s="280"/>
      <c r="F800" s="184"/>
      <c r="H800" s="185">
        <f t="shared" si="24"/>
        <v>0</v>
      </c>
      <c r="I800" s="186">
        <f t="shared" si="25"/>
        <v>0</v>
      </c>
    </row>
    <row r="801" spans="2:9" ht="20.100000000000001" customHeight="1" x14ac:dyDescent="0.25">
      <c r="B801" s="279"/>
      <c r="C801" s="279"/>
      <c r="D801" s="280"/>
      <c r="E801" s="280"/>
      <c r="F801" s="184"/>
      <c r="H801" s="185">
        <f t="shared" si="24"/>
        <v>0</v>
      </c>
      <c r="I801" s="186">
        <f t="shared" si="25"/>
        <v>0</v>
      </c>
    </row>
    <row r="802" spans="2:9" ht="20.100000000000001" customHeight="1" x14ac:dyDescent="0.25">
      <c r="B802" s="279"/>
      <c r="C802" s="279"/>
      <c r="D802" s="280"/>
      <c r="E802" s="280"/>
      <c r="F802" s="184"/>
      <c r="H802" s="185">
        <f t="shared" si="24"/>
        <v>0</v>
      </c>
      <c r="I802" s="186">
        <f t="shared" si="25"/>
        <v>0</v>
      </c>
    </row>
    <row r="803" spans="2:9" ht="20.100000000000001" customHeight="1" x14ac:dyDescent="0.25">
      <c r="B803" s="279"/>
      <c r="C803" s="279"/>
      <c r="D803" s="280"/>
      <c r="E803" s="280"/>
      <c r="F803" s="184"/>
      <c r="H803" s="185">
        <f t="shared" si="24"/>
        <v>0</v>
      </c>
      <c r="I803" s="186">
        <f t="shared" si="25"/>
        <v>0</v>
      </c>
    </row>
    <row r="804" spans="2:9" ht="20.100000000000001" customHeight="1" x14ac:dyDescent="0.25">
      <c r="B804" s="279"/>
      <c r="C804" s="279"/>
      <c r="D804" s="280"/>
      <c r="E804" s="280"/>
      <c r="F804" s="184"/>
      <c r="H804" s="185">
        <f t="shared" si="24"/>
        <v>0</v>
      </c>
      <c r="I804" s="186">
        <f t="shared" si="25"/>
        <v>0</v>
      </c>
    </row>
    <row r="805" spans="2:9" ht="20.100000000000001" customHeight="1" x14ac:dyDescent="0.25">
      <c r="B805" s="279"/>
      <c r="C805" s="279"/>
      <c r="D805" s="280"/>
      <c r="E805" s="280"/>
      <c r="F805" s="184"/>
      <c r="H805" s="185">
        <f t="shared" si="24"/>
        <v>0</v>
      </c>
      <c r="I805" s="186">
        <f t="shared" si="25"/>
        <v>0</v>
      </c>
    </row>
    <row r="806" spans="2:9" ht="20.100000000000001" customHeight="1" x14ac:dyDescent="0.25">
      <c r="B806" s="279"/>
      <c r="C806" s="279"/>
      <c r="D806" s="280"/>
      <c r="E806" s="280"/>
      <c r="F806" s="184"/>
      <c r="H806" s="185">
        <f t="shared" si="24"/>
        <v>0</v>
      </c>
      <c r="I806" s="186">
        <f t="shared" si="25"/>
        <v>0</v>
      </c>
    </row>
    <row r="807" spans="2:9" ht="20.100000000000001" customHeight="1" x14ac:dyDescent="0.25">
      <c r="B807" s="279"/>
      <c r="C807" s="279"/>
      <c r="D807" s="280"/>
      <c r="E807" s="280"/>
      <c r="F807" s="184"/>
      <c r="H807" s="185">
        <f t="shared" si="24"/>
        <v>0</v>
      </c>
      <c r="I807" s="186">
        <f t="shared" si="25"/>
        <v>0</v>
      </c>
    </row>
    <row r="808" spans="2:9" ht="20.100000000000001" customHeight="1" x14ac:dyDescent="0.25">
      <c r="B808" s="279"/>
      <c r="C808" s="279"/>
      <c r="D808" s="280"/>
      <c r="E808" s="280"/>
      <c r="F808" s="184"/>
      <c r="H808" s="185">
        <f t="shared" si="24"/>
        <v>0</v>
      </c>
      <c r="I808" s="186">
        <f t="shared" si="25"/>
        <v>0</v>
      </c>
    </row>
    <row r="809" spans="2:9" ht="20.100000000000001" customHeight="1" x14ac:dyDescent="0.25">
      <c r="B809" s="279"/>
      <c r="C809" s="279"/>
      <c r="D809" s="280"/>
      <c r="E809" s="280"/>
      <c r="F809" s="184"/>
      <c r="H809" s="185">
        <f t="shared" si="24"/>
        <v>0</v>
      </c>
      <c r="I809" s="186">
        <f t="shared" si="25"/>
        <v>0</v>
      </c>
    </row>
    <row r="810" spans="2:9" ht="20.100000000000001" customHeight="1" x14ac:dyDescent="0.25">
      <c r="B810" s="279"/>
      <c r="C810" s="279"/>
      <c r="D810" s="280"/>
      <c r="E810" s="280"/>
      <c r="F810" s="184"/>
      <c r="H810" s="185">
        <f t="shared" si="24"/>
        <v>0</v>
      </c>
      <c r="I810" s="186">
        <f t="shared" si="25"/>
        <v>0</v>
      </c>
    </row>
    <row r="811" spans="2:9" ht="20.100000000000001" customHeight="1" x14ac:dyDescent="0.25">
      <c r="B811" s="279"/>
      <c r="C811" s="279"/>
      <c r="D811" s="280"/>
      <c r="E811" s="280"/>
      <c r="F811" s="184"/>
      <c r="H811" s="185">
        <f t="shared" si="24"/>
        <v>0</v>
      </c>
      <c r="I811" s="186">
        <f t="shared" si="25"/>
        <v>0</v>
      </c>
    </row>
    <row r="812" spans="2:9" ht="20.100000000000001" customHeight="1" x14ac:dyDescent="0.25">
      <c r="B812" s="279"/>
      <c r="C812" s="279"/>
      <c r="D812" s="280"/>
      <c r="E812" s="280"/>
      <c r="F812" s="184"/>
      <c r="H812" s="185">
        <f t="shared" si="24"/>
        <v>0</v>
      </c>
      <c r="I812" s="186">
        <f t="shared" si="25"/>
        <v>0</v>
      </c>
    </row>
    <row r="813" spans="2:9" ht="20.100000000000001" customHeight="1" x14ac:dyDescent="0.25">
      <c r="B813" s="279"/>
      <c r="C813" s="279"/>
      <c r="D813" s="280"/>
      <c r="E813" s="280"/>
      <c r="F813" s="184"/>
      <c r="H813" s="185">
        <f t="shared" si="24"/>
        <v>0</v>
      </c>
      <c r="I813" s="186">
        <f t="shared" si="25"/>
        <v>0</v>
      </c>
    </row>
    <row r="814" spans="2:9" ht="20.100000000000001" customHeight="1" x14ac:dyDescent="0.25">
      <c r="B814" s="279"/>
      <c r="C814" s="279"/>
      <c r="D814" s="280"/>
      <c r="E814" s="280"/>
      <c r="F814" s="184"/>
      <c r="H814" s="185">
        <f t="shared" si="24"/>
        <v>0</v>
      </c>
      <c r="I814" s="186">
        <f t="shared" si="25"/>
        <v>0</v>
      </c>
    </row>
    <row r="815" spans="2:9" ht="20.100000000000001" customHeight="1" x14ac:dyDescent="0.25">
      <c r="B815" s="279"/>
      <c r="C815" s="279"/>
      <c r="D815" s="280"/>
      <c r="E815" s="280"/>
      <c r="F815" s="184"/>
      <c r="H815" s="185">
        <f t="shared" si="24"/>
        <v>0</v>
      </c>
      <c r="I815" s="186">
        <f t="shared" si="25"/>
        <v>0</v>
      </c>
    </row>
    <row r="816" spans="2:9" ht="20.100000000000001" customHeight="1" x14ac:dyDescent="0.25">
      <c r="B816" s="279"/>
      <c r="C816" s="279"/>
      <c r="D816" s="280"/>
      <c r="E816" s="280"/>
      <c r="F816" s="184"/>
      <c r="H816" s="185">
        <f t="shared" si="24"/>
        <v>0</v>
      </c>
      <c r="I816" s="186">
        <f t="shared" si="25"/>
        <v>0</v>
      </c>
    </row>
    <row r="817" spans="2:9" ht="20.100000000000001" customHeight="1" x14ac:dyDescent="0.25">
      <c r="B817" s="279"/>
      <c r="C817" s="279"/>
      <c r="D817" s="280"/>
      <c r="E817" s="280"/>
      <c r="F817" s="184"/>
      <c r="H817" s="185">
        <f t="shared" si="24"/>
        <v>0</v>
      </c>
      <c r="I817" s="186">
        <f t="shared" si="25"/>
        <v>0</v>
      </c>
    </row>
    <row r="818" spans="2:9" ht="20.100000000000001" customHeight="1" x14ac:dyDescent="0.25">
      <c r="B818" s="279"/>
      <c r="C818" s="279"/>
      <c r="D818" s="280"/>
      <c r="E818" s="280"/>
      <c r="F818" s="184"/>
      <c r="H818" s="185">
        <f t="shared" si="24"/>
        <v>0</v>
      </c>
      <c r="I818" s="186">
        <f t="shared" si="25"/>
        <v>0</v>
      </c>
    </row>
    <row r="819" spans="2:9" ht="20.100000000000001" customHeight="1" x14ac:dyDescent="0.25">
      <c r="B819" s="279"/>
      <c r="C819" s="279"/>
      <c r="D819" s="280"/>
      <c r="E819" s="280"/>
      <c r="F819" s="184"/>
      <c r="H819" s="185">
        <f t="shared" si="24"/>
        <v>0</v>
      </c>
      <c r="I819" s="186">
        <f t="shared" si="25"/>
        <v>0</v>
      </c>
    </row>
    <row r="820" spans="2:9" ht="20.100000000000001" customHeight="1" x14ac:dyDescent="0.25">
      <c r="B820" s="279"/>
      <c r="C820" s="279"/>
      <c r="D820" s="280"/>
      <c r="E820" s="280"/>
      <c r="F820" s="184"/>
      <c r="H820" s="185">
        <f t="shared" si="24"/>
        <v>0</v>
      </c>
      <c r="I820" s="186">
        <f t="shared" si="25"/>
        <v>0</v>
      </c>
    </row>
    <row r="821" spans="2:9" ht="20.100000000000001" customHeight="1" x14ac:dyDescent="0.25">
      <c r="B821" s="279"/>
      <c r="C821" s="279"/>
      <c r="D821" s="280"/>
      <c r="E821" s="280"/>
      <c r="F821" s="184"/>
      <c r="H821" s="185">
        <f t="shared" si="24"/>
        <v>0</v>
      </c>
      <c r="I821" s="186">
        <f t="shared" si="25"/>
        <v>0</v>
      </c>
    </row>
    <row r="822" spans="2:9" ht="20.100000000000001" customHeight="1" x14ac:dyDescent="0.25">
      <c r="B822" s="279"/>
      <c r="C822" s="279"/>
      <c r="D822" s="280"/>
      <c r="E822" s="280"/>
      <c r="F822" s="184"/>
      <c r="H822" s="185">
        <f t="shared" si="24"/>
        <v>0</v>
      </c>
      <c r="I822" s="186">
        <f t="shared" si="25"/>
        <v>0</v>
      </c>
    </row>
    <row r="823" spans="2:9" ht="20.100000000000001" customHeight="1" x14ac:dyDescent="0.25">
      <c r="B823" s="279"/>
      <c r="C823" s="279"/>
      <c r="D823" s="280"/>
      <c r="E823" s="280"/>
      <c r="F823" s="184"/>
      <c r="H823" s="185">
        <f t="shared" si="24"/>
        <v>0</v>
      </c>
      <c r="I823" s="186">
        <f t="shared" si="25"/>
        <v>0</v>
      </c>
    </row>
    <row r="824" spans="2:9" ht="20.100000000000001" customHeight="1" x14ac:dyDescent="0.25">
      <c r="B824" s="279"/>
      <c r="C824" s="279"/>
      <c r="D824" s="280"/>
      <c r="E824" s="280"/>
      <c r="F824" s="184"/>
      <c r="H824" s="185">
        <f t="shared" si="24"/>
        <v>0</v>
      </c>
      <c r="I824" s="186">
        <f t="shared" si="25"/>
        <v>0</v>
      </c>
    </row>
    <row r="825" spans="2:9" ht="20.100000000000001" customHeight="1" x14ac:dyDescent="0.25">
      <c r="B825" s="279"/>
      <c r="C825" s="279"/>
      <c r="D825" s="280"/>
      <c r="E825" s="280"/>
      <c r="F825" s="184"/>
      <c r="H825" s="185">
        <f t="shared" si="24"/>
        <v>0</v>
      </c>
      <c r="I825" s="186">
        <f t="shared" si="25"/>
        <v>0</v>
      </c>
    </row>
    <row r="826" spans="2:9" ht="20.100000000000001" customHeight="1" x14ac:dyDescent="0.25">
      <c r="B826" s="279"/>
      <c r="C826" s="279"/>
      <c r="D826" s="280"/>
      <c r="E826" s="280"/>
      <c r="F826" s="184"/>
      <c r="H826" s="185">
        <f t="shared" si="24"/>
        <v>0</v>
      </c>
      <c r="I826" s="186">
        <f t="shared" si="25"/>
        <v>0</v>
      </c>
    </row>
    <row r="827" spans="2:9" ht="20.100000000000001" customHeight="1" x14ac:dyDescent="0.25">
      <c r="B827" s="279"/>
      <c r="C827" s="279"/>
      <c r="D827" s="280"/>
      <c r="E827" s="280"/>
      <c r="F827" s="184"/>
      <c r="H827" s="185">
        <f t="shared" si="24"/>
        <v>0</v>
      </c>
      <c r="I827" s="186">
        <f t="shared" si="25"/>
        <v>0</v>
      </c>
    </row>
    <row r="828" spans="2:9" ht="20.100000000000001" customHeight="1" x14ac:dyDescent="0.25">
      <c r="B828" s="279"/>
      <c r="C828" s="279"/>
      <c r="D828" s="280"/>
      <c r="E828" s="280"/>
      <c r="F828" s="184"/>
      <c r="H828" s="185">
        <f t="shared" si="24"/>
        <v>0</v>
      </c>
      <c r="I828" s="186">
        <f t="shared" si="25"/>
        <v>0</v>
      </c>
    </row>
    <row r="829" spans="2:9" ht="20.100000000000001" customHeight="1" x14ac:dyDescent="0.25">
      <c r="B829" s="279"/>
      <c r="C829" s="279"/>
      <c r="D829" s="280"/>
      <c r="E829" s="280"/>
      <c r="F829" s="184"/>
      <c r="H829" s="185">
        <f t="shared" si="24"/>
        <v>0</v>
      </c>
      <c r="I829" s="186">
        <f t="shared" si="25"/>
        <v>0</v>
      </c>
    </row>
    <row r="830" spans="2:9" ht="20.100000000000001" customHeight="1" x14ac:dyDescent="0.25">
      <c r="B830" s="279"/>
      <c r="C830" s="279"/>
      <c r="D830" s="280"/>
      <c r="E830" s="280"/>
      <c r="F830" s="184"/>
      <c r="H830" s="185">
        <f t="shared" si="24"/>
        <v>0</v>
      </c>
      <c r="I830" s="186">
        <f t="shared" si="25"/>
        <v>0</v>
      </c>
    </row>
    <row r="831" spans="2:9" ht="20.100000000000001" customHeight="1" x14ac:dyDescent="0.25">
      <c r="B831" s="279"/>
      <c r="C831" s="279"/>
      <c r="D831" s="280"/>
      <c r="E831" s="280"/>
      <c r="F831" s="184"/>
      <c r="H831" s="185">
        <f t="shared" si="24"/>
        <v>0</v>
      </c>
      <c r="I831" s="186">
        <f t="shared" si="25"/>
        <v>0</v>
      </c>
    </row>
    <row r="832" spans="2:9" ht="20.100000000000001" customHeight="1" x14ac:dyDescent="0.25">
      <c r="B832" s="279"/>
      <c r="C832" s="279"/>
      <c r="D832" s="280"/>
      <c r="E832" s="280"/>
      <c r="F832" s="184"/>
      <c r="H832" s="185">
        <f t="shared" si="24"/>
        <v>0</v>
      </c>
      <c r="I832" s="186">
        <f t="shared" si="25"/>
        <v>0</v>
      </c>
    </row>
    <row r="833" spans="2:9" ht="20.100000000000001" customHeight="1" x14ac:dyDescent="0.25">
      <c r="B833" s="279"/>
      <c r="C833" s="279"/>
      <c r="D833" s="280"/>
      <c r="E833" s="280"/>
      <c r="F833" s="184"/>
      <c r="H833" s="185">
        <f t="shared" si="24"/>
        <v>0</v>
      </c>
      <c r="I833" s="186">
        <f t="shared" si="25"/>
        <v>0</v>
      </c>
    </row>
    <row r="834" spans="2:9" ht="20.100000000000001" customHeight="1" x14ac:dyDescent="0.25">
      <c r="B834" s="279"/>
      <c r="C834" s="279"/>
      <c r="D834" s="280"/>
      <c r="E834" s="280"/>
      <c r="F834" s="184"/>
      <c r="H834" s="185">
        <f t="shared" si="24"/>
        <v>0</v>
      </c>
      <c r="I834" s="186">
        <f t="shared" si="25"/>
        <v>0</v>
      </c>
    </row>
    <row r="835" spans="2:9" ht="20.100000000000001" customHeight="1" x14ac:dyDescent="0.25">
      <c r="B835" s="279"/>
      <c r="C835" s="279"/>
      <c r="D835" s="280"/>
      <c r="E835" s="280"/>
      <c r="F835" s="184"/>
      <c r="H835" s="185">
        <f t="shared" si="24"/>
        <v>0</v>
      </c>
      <c r="I835" s="186">
        <f t="shared" si="25"/>
        <v>0</v>
      </c>
    </row>
    <row r="836" spans="2:9" ht="20.100000000000001" customHeight="1" x14ac:dyDescent="0.25">
      <c r="B836" s="279"/>
      <c r="C836" s="279"/>
      <c r="D836" s="280"/>
      <c r="E836" s="280"/>
      <c r="F836" s="184"/>
      <c r="H836" s="185">
        <f t="shared" si="24"/>
        <v>0</v>
      </c>
      <c r="I836" s="186">
        <f t="shared" si="25"/>
        <v>0</v>
      </c>
    </row>
    <row r="837" spans="2:9" ht="20.100000000000001" customHeight="1" x14ac:dyDescent="0.25">
      <c r="B837" s="279"/>
      <c r="C837" s="279"/>
      <c r="D837" s="280"/>
      <c r="E837" s="280"/>
      <c r="F837" s="184"/>
      <c r="H837" s="185">
        <f t="shared" si="24"/>
        <v>0</v>
      </c>
      <c r="I837" s="186">
        <f t="shared" si="25"/>
        <v>0</v>
      </c>
    </row>
    <row r="838" spans="2:9" ht="20.100000000000001" customHeight="1" x14ac:dyDescent="0.25">
      <c r="B838" s="279"/>
      <c r="C838" s="279"/>
      <c r="D838" s="280"/>
      <c r="E838" s="280"/>
      <c r="F838" s="184"/>
      <c r="H838" s="185">
        <f t="shared" si="24"/>
        <v>0</v>
      </c>
      <c r="I838" s="186">
        <f t="shared" si="25"/>
        <v>0</v>
      </c>
    </row>
    <row r="839" spans="2:9" ht="20.100000000000001" customHeight="1" x14ac:dyDescent="0.25">
      <c r="B839" s="279"/>
      <c r="C839" s="279"/>
      <c r="D839" s="280"/>
      <c r="E839" s="280"/>
      <c r="F839" s="184"/>
      <c r="H839" s="185">
        <f t="shared" si="24"/>
        <v>0</v>
      </c>
      <c r="I839" s="186">
        <f t="shared" si="25"/>
        <v>0</v>
      </c>
    </row>
    <row r="840" spans="2:9" ht="20.100000000000001" customHeight="1" x14ac:dyDescent="0.25">
      <c r="B840" s="279"/>
      <c r="C840" s="279"/>
      <c r="D840" s="280"/>
      <c r="E840" s="280"/>
      <c r="F840" s="184"/>
      <c r="H840" s="185">
        <f t="shared" si="24"/>
        <v>0</v>
      </c>
      <c r="I840" s="186">
        <f t="shared" si="25"/>
        <v>0</v>
      </c>
    </row>
    <row r="841" spans="2:9" ht="20.100000000000001" customHeight="1" x14ac:dyDescent="0.25">
      <c r="B841" s="279"/>
      <c r="C841" s="279"/>
      <c r="D841" s="280"/>
      <c r="E841" s="280"/>
      <c r="F841" s="184"/>
      <c r="H841" s="185">
        <f t="shared" si="24"/>
        <v>0</v>
      </c>
      <c r="I841" s="186">
        <f t="shared" si="25"/>
        <v>0</v>
      </c>
    </row>
    <row r="842" spans="2:9" ht="20.100000000000001" customHeight="1" x14ac:dyDescent="0.25">
      <c r="B842" s="279"/>
      <c r="C842" s="279"/>
      <c r="D842" s="280"/>
      <c r="E842" s="280"/>
      <c r="F842" s="184"/>
      <c r="H842" s="185">
        <f t="shared" si="24"/>
        <v>0</v>
      </c>
      <c r="I842" s="186">
        <f t="shared" si="25"/>
        <v>0</v>
      </c>
    </row>
    <row r="843" spans="2:9" ht="20.100000000000001" customHeight="1" x14ac:dyDescent="0.25">
      <c r="B843" s="279"/>
      <c r="C843" s="279"/>
      <c r="D843" s="280"/>
      <c r="E843" s="280"/>
      <c r="F843" s="184"/>
      <c r="H843" s="185">
        <f t="shared" si="24"/>
        <v>0</v>
      </c>
      <c r="I843" s="186">
        <f t="shared" si="25"/>
        <v>0</v>
      </c>
    </row>
    <row r="844" spans="2:9" ht="20.100000000000001" customHeight="1" x14ac:dyDescent="0.25">
      <c r="B844" s="279"/>
      <c r="C844" s="279"/>
      <c r="D844" s="280"/>
      <c r="E844" s="280"/>
      <c r="F844" s="184"/>
      <c r="H844" s="185">
        <f t="shared" si="24"/>
        <v>0</v>
      </c>
      <c r="I844" s="186">
        <f t="shared" si="25"/>
        <v>0</v>
      </c>
    </row>
    <row r="845" spans="2:9" ht="20.100000000000001" customHeight="1" x14ac:dyDescent="0.25">
      <c r="B845" s="279"/>
      <c r="C845" s="279"/>
      <c r="D845" s="280"/>
      <c r="E845" s="280"/>
      <c r="F845" s="184"/>
      <c r="H845" s="185">
        <f t="shared" si="24"/>
        <v>0</v>
      </c>
      <c r="I845" s="186">
        <f t="shared" si="25"/>
        <v>0</v>
      </c>
    </row>
    <row r="846" spans="2:9" ht="20.100000000000001" customHeight="1" x14ac:dyDescent="0.25">
      <c r="B846" s="279"/>
      <c r="C846" s="279"/>
      <c r="D846" s="280"/>
      <c r="E846" s="280"/>
      <c r="F846" s="184"/>
      <c r="H846" s="185">
        <f t="shared" ref="H846:H909" si="26">COUNTIF(D846,"en activité partielle")</f>
        <v>0</v>
      </c>
      <c r="I846" s="186">
        <f t="shared" ref="I846:I909" si="27">COUNTIF(D846,"hors activité partielle")</f>
        <v>0</v>
      </c>
    </row>
    <row r="847" spans="2:9" ht="20.100000000000001" customHeight="1" x14ac:dyDescent="0.25">
      <c r="B847" s="279"/>
      <c r="C847" s="279"/>
      <c r="D847" s="280"/>
      <c r="E847" s="280"/>
      <c r="F847" s="184"/>
      <c r="H847" s="185">
        <f t="shared" si="26"/>
        <v>0</v>
      </c>
      <c r="I847" s="186">
        <f t="shared" si="27"/>
        <v>0</v>
      </c>
    </row>
    <row r="848" spans="2:9" ht="20.100000000000001" customHeight="1" x14ac:dyDescent="0.25">
      <c r="B848" s="279"/>
      <c r="C848" s="279"/>
      <c r="D848" s="280"/>
      <c r="E848" s="280"/>
      <c r="F848" s="184"/>
      <c r="H848" s="185">
        <f t="shared" si="26"/>
        <v>0</v>
      </c>
      <c r="I848" s="186">
        <f t="shared" si="27"/>
        <v>0</v>
      </c>
    </row>
    <row r="849" spans="2:9" ht="20.100000000000001" customHeight="1" x14ac:dyDescent="0.25">
      <c r="B849" s="279"/>
      <c r="C849" s="279"/>
      <c r="D849" s="280"/>
      <c r="E849" s="280"/>
      <c r="F849" s="184"/>
      <c r="H849" s="185">
        <f t="shared" si="26"/>
        <v>0</v>
      </c>
      <c r="I849" s="186">
        <f t="shared" si="27"/>
        <v>0</v>
      </c>
    </row>
    <row r="850" spans="2:9" ht="20.100000000000001" customHeight="1" x14ac:dyDescent="0.25">
      <c r="B850" s="279"/>
      <c r="C850" s="279"/>
      <c r="D850" s="280"/>
      <c r="E850" s="280"/>
      <c r="F850" s="184"/>
      <c r="H850" s="185">
        <f t="shared" si="26"/>
        <v>0</v>
      </c>
      <c r="I850" s="186">
        <f t="shared" si="27"/>
        <v>0</v>
      </c>
    </row>
    <row r="851" spans="2:9" ht="20.100000000000001" customHeight="1" x14ac:dyDescent="0.25">
      <c r="B851" s="279"/>
      <c r="C851" s="279"/>
      <c r="D851" s="280"/>
      <c r="E851" s="280"/>
      <c r="F851" s="184"/>
      <c r="H851" s="185">
        <f t="shared" si="26"/>
        <v>0</v>
      </c>
      <c r="I851" s="186">
        <f t="shared" si="27"/>
        <v>0</v>
      </c>
    </row>
    <row r="852" spans="2:9" ht="20.100000000000001" customHeight="1" x14ac:dyDescent="0.25">
      <c r="B852" s="279"/>
      <c r="C852" s="279"/>
      <c r="D852" s="280"/>
      <c r="E852" s="280"/>
      <c r="F852" s="184"/>
      <c r="H852" s="185">
        <f t="shared" si="26"/>
        <v>0</v>
      </c>
      <c r="I852" s="186">
        <f t="shared" si="27"/>
        <v>0</v>
      </c>
    </row>
    <row r="853" spans="2:9" ht="20.100000000000001" customHeight="1" x14ac:dyDescent="0.25">
      <c r="B853" s="279"/>
      <c r="C853" s="279"/>
      <c r="D853" s="280"/>
      <c r="E853" s="280"/>
      <c r="F853" s="184"/>
      <c r="H853" s="185">
        <f t="shared" si="26"/>
        <v>0</v>
      </c>
      <c r="I853" s="186">
        <f t="shared" si="27"/>
        <v>0</v>
      </c>
    </row>
    <row r="854" spans="2:9" ht="20.100000000000001" customHeight="1" x14ac:dyDescent="0.25">
      <c r="B854" s="279"/>
      <c r="C854" s="279"/>
      <c r="D854" s="280"/>
      <c r="E854" s="280"/>
      <c r="F854" s="184"/>
      <c r="H854" s="185">
        <f t="shared" si="26"/>
        <v>0</v>
      </c>
      <c r="I854" s="186">
        <f t="shared" si="27"/>
        <v>0</v>
      </c>
    </row>
    <row r="855" spans="2:9" ht="20.100000000000001" customHeight="1" x14ac:dyDescent="0.25">
      <c r="B855" s="279"/>
      <c r="C855" s="279"/>
      <c r="D855" s="280"/>
      <c r="E855" s="280"/>
      <c r="F855" s="184"/>
      <c r="H855" s="185">
        <f t="shared" si="26"/>
        <v>0</v>
      </c>
      <c r="I855" s="186">
        <f t="shared" si="27"/>
        <v>0</v>
      </c>
    </row>
    <row r="856" spans="2:9" ht="20.100000000000001" customHeight="1" x14ac:dyDescent="0.25">
      <c r="B856" s="279"/>
      <c r="C856" s="279"/>
      <c r="D856" s="280"/>
      <c r="E856" s="280"/>
      <c r="F856" s="184"/>
      <c r="H856" s="185">
        <f t="shared" si="26"/>
        <v>0</v>
      </c>
      <c r="I856" s="186">
        <f t="shared" si="27"/>
        <v>0</v>
      </c>
    </row>
    <row r="857" spans="2:9" ht="20.100000000000001" customHeight="1" x14ac:dyDescent="0.25">
      <c r="B857" s="279"/>
      <c r="C857" s="279"/>
      <c r="D857" s="280"/>
      <c r="E857" s="280"/>
      <c r="F857" s="184"/>
      <c r="H857" s="185">
        <f t="shared" si="26"/>
        <v>0</v>
      </c>
      <c r="I857" s="186">
        <f t="shared" si="27"/>
        <v>0</v>
      </c>
    </row>
    <row r="858" spans="2:9" ht="20.100000000000001" customHeight="1" x14ac:dyDescent="0.25">
      <c r="B858" s="279"/>
      <c r="C858" s="279"/>
      <c r="D858" s="280"/>
      <c r="E858" s="280"/>
      <c r="F858" s="184"/>
      <c r="H858" s="185">
        <f t="shared" si="26"/>
        <v>0</v>
      </c>
      <c r="I858" s="186">
        <f t="shared" si="27"/>
        <v>0</v>
      </c>
    </row>
    <row r="859" spans="2:9" ht="20.100000000000001" customHeight="1" x14ac:dyDescent="0.25">
      <c r="B859" s="279"/>
      <c r="C859" s="279"/>
      <c r="D859" s="280"/>
      <c r="E859" s="280"/>
      <c r="F859" s="184"/>
      <c r="H859" s="185">
        <f t="shared" si="26"/>
        <v>0</v>
      </c>
      <c r="I859" s="186">
        <f t="shared" si="27"/>
        <v>0</v>
      </c>
    </row>
    <row r="860" spans="2:9" ht="20.100000000000001" customHeight="1" x14ac:dyDescent="0.25">
      <c r="B860" s="279"/>
      <c r="C860" s="279"/>
      <c r="D860" s="280"/>
      <c r="E860" s="280"/>
      <c r="F860" s="184"/>
      <c r="H860" s="185">
        <f t="shared" si="26"/>
        <v>0</v>
      </c>
      <c r="I860" s="186">
        <f t="shared" si="27"/>
        <v>0</v>
      </c>
    </row>
    <row r="861" spans="2:9" ht="20.100000000000001" customHeight="1" x14ac:dyDescent="0.25">
      <c r="B861" s="279"/>
      <c r="C861" s="279"/>
      <c r="D861" s="280"/>
      <c r="E861" s="280"/>
      <c r="F861" s="184"/>
      <c r="H861" s="185">
        <f t="shared" si="26"/>
        <v>0</v>
      </c>
      <c r="I861" s="186">
        <f t="shared" si="27"/>
        <v>0</v>
      </c>
    </row>
    <row r="862" spans="2:9" ht="20.100000000000001" customHeight="1" x14ac:dyDescent="0.25">
      <c r="B862" s="279"/>
      <c r="C862" s="279"/>
      <c r="D862" s="280"/>
      <c r="E862" s="280"/>
      <c r="F862" s="184"/>
      <c r="H862" s="185">
        <f t="shared" si="26"/>
        <v>0</v>
      </c>
      <c r="I862" s="186">
        <f t="shared" si="27"/>
        <v>0</v>
      </c>
    </row>
    <row r="863" spans="2:9" ht="20.100000000000001" customHeight="1" x14ac:dyDescent="0.25">
      <c r="B863" s="279"/>
      <c r="C863" s="279"/>
      <c r="D863" s="280"/>
      <c r="E863" s="280"/>
      <c r="F863" s="184"/>
      <c r="H863" s="185">
        <f t="shared" si="26"/>
        <v>0</v>
      </c>
      <c r="I863" s="186">
        <f t="shared" si="27"/>
        <v>0</v>
      </c>
    </row>
    <row r="864" spans="2:9" ht="20.100000000000001" customHeight="1" x14ac:dyDescent="0.25">
      <c r="B864" s="279"/>
      <c r="C864" s="279"/>
      <c r="D864" s="280"/>
      <c r="E864" s="280"/>
      <c r="F864" s="184"/>
      <c r="H864" s="185">
        <f t="shared" si="26"/>
        <v>0</v>
      </c>
      <c r="I864" s="186">
        <f t="shared" si="27"/>
        <v>0</v>
      </c>
    </row>
    <row r="865" spans="2:9" ht="20.100000000000001" customHeight="1" x14ac:dyDescent="0.25">
      <c r="B865" s="279"/>
      <c r="C865" s="279"/>
      <c r="D865" s="280"/>
      <c r="E865" s="280"/>
      <c r="F865" s="184"/>
      <c r="H865" s="185">
        <f t="shared" si="26"/>
        <v>0</v>
      </c>
      <c r="I865" s="186">
        <f t="shared" si="27"/>
        <v>0</v>
      </c>
    </row>
    <row r="866" spans="2:9" ht="20.100000000000001" customHeight="1" x14ac:dyDescent="0.25">
      <c r="B866" s="279"/>
      <c r="C866" s="279"/>
      <c r="D866" s="280"/>
      <c r="E866" s="280"/>
      <c r="F866" s="184"/>
      <c r="H866" s="185">
        <f t="shared" si="26"/>
        <v>0</v>
      </c>
      <c r="I866" s="186">
        <f t="shared" si="27"/>
        <v>0</v>
      </c>
    </row>
    <row r="867" spans="2:9" ht="20.100000000000001" customHeight="1" x14ac:dyDescent="0.25">
      <c r="B867" s="279"/>
      <c r="C867" s="279"/>
      <c r="D867" s="280"/>
      <c r="E867" s="280"/>
      <c r="F867" s="184"/>
      <c r="H867" s="185">
        <f t="shared" si="26"/>
        <v>0</v>
      </c>
      <c r="I867" s="186">
        <f t="shared" si="27"/>
        <v>0</v>
      </c>
    </row>
    <row r="868" spans="2:9" ht="20.100000000000001" customHeight="1" x14ac:dyDescent="0.25">
      <c r="B868" s="279"/>
      <c r="C868" s="279"/>
      <c r="D868" s="280"/>
      <c r="E868" s="280"/>
      <c r="F868" s="184"/>
      <c r="H868" s="185">
        <f t="shared" si="26"/>
        <v>0</v>
      </c>
      <c r="I868" s="186">
        <f t="shared" si="27"/>
        <v>0</v>
      </c>
    </row>
    <row r="869" spans="2:9" ht="20.100000000000001" customHeight="1" x14ac:dyDescent="0.25">
      <c r="B869" s="279"/>
      <c r="C869" s="279"/>
      <c r="D869" s="280"/>
      <c r="E869" s="280"/>
      <c r="F869" s="184"/>
      <c r="H869" s="185">
        <f t="shared" si="26"/>
        <v>0</v>
      </c>
      <c r="I869" s="186">
        <f t="shared" si="27"/>
        <v>0</v>
      </c>
    </row>
    <row r="870" spans="2:9" ht="20.100000000000001" customHeight="1" x14ac:dyDescent="0.25">
      <c r="B870" s="279"/>
      <c r="C870" s="279"/>
      <c r="D870" s="280"/>
      <c r="E870" s="280"/>
      <c r="F870" s="184"/>
      <c r="H870" s="185">
        <f t="shared" si="26"/>
        <v>0</v>
      </c>
      <c r="I870" s="186">
        <f t="shared" si="27"/>
        <v>0</v>
      </c>
    </row>
    <row r="871" spans="2:9" ht="20.100000000000001" customHeight="1" x14ac:dyDescent="0.25">
      <c r="B871" s="279"/>
      <c r="C871" s="279"/>
      <c r="D871" s="280"/>
      <c r="E871" s="280"/>
      <c r="F871" s="184"/>
      <c r="H871" s="185">
        <f t="shared" si="26"/>
        <v>0</v>
      </c>
      <c r="I871" s="186">
        <f t="shared" si="27"/>
        <v>0</v>
      </c>
    </row>
    <row r="872" spans="2:9" ht="20.100000000000001" customHeight="1" x14ac:dyDescent="0.25">
      <c r="B872" s="279"/>
      <c r="C872" s="279"/>
      <c r="D872" s="280"/>
      <c r="E872" s="280"/>
      <c r="F872" s="184"/>
      <c r="H872" s="185">
        <f t="shared" si="26"/>
        <v>0</v>
      </c>
      <c r="I872" s="186">
        <f t="shared" si="27"/>
        <v>0</v>
      </c>
    </row>
    <row r="873" spans="2:9" ht="20.100000000000001" customHeight="1" x14ac:dyDescent="0.25">
      <c r="B873" s="279"/>
      <c r="C873" s="279"/>
      <c r="D873" s="280"/>
      <c r="E873" s="280"/>
      <c r="F873" s="184"/>
      <c r="H873" s="185">
        <f t="shared" si="26"/>
        <v>0</v>
      </c>
      <c r="I873" s="186">
        <f t="shared" si="27"/>
        <v>0</v>
      </c>
    </row>
    <row r="874" spans="2:9" ht="20.100000000000001" customHeight="1" x14ac:dyDescent="0.25">
      <c r="B874" s="279"/>
      <c r="C874" s="279"/>
      <c r="D874" s="280"/>
      <c r="E874" s="280"/>
      <c r="F874" s="184"/>
      <c r="H874" s="185">
        <f t="shared" si="26"/>
        <v>0</v>
      </c>
      <c r="I874" s="186">
        <f t="shared" si="27"/>
        <v>0</v>
      </c>
    </row>
    <row r="875" spans="2:9" ht="20.100000000000001" customHeight="1" x14ac:dyDescent="0.25">
      <c r="B875" s="279"/>
      <c r="C875" s="279"/>
      <c r="D875" s="280"/>
      <c r="E875" s="280"/>
      <c r="F875" s="184"/>
      <c r="H875" s="185">
        <f t="shared" si="26"/>
        <v>0</v>
      </c>
      <c r="I875" s="186">
        <f t="shared" si="27"/>
        <v>0</v>
      </c>
    </row>
    <row r="876" spans="2:9" ht="20.100000000000001" customHeight="1" x14ac:dyDescent="0.25">
      <c r="B876" s="279"/>
      <c r="C876" s="279"/>
      <c r="D876" s="280"/>
      <c r="E876" s="280"/>
      <c r="F876" s="184"/>
      <c r="H876" s="185">
        <f t="shared" si="26"/>
        <v>0</v>
      </c>
      <c r="I876" s="186">
        <f t="shared" si="27"/>
        <v>0</v>
      </c>
    </row>
    <row r="877" spans="2:9" ht="20.100000000000001" customHeight="1" x14ac:dyDescent="0.25">
      <c r="B877" s="279"/>
      <c r="C877" s="279"/>
      <c r="D877" s="280"/>
      <c r="E877" s="280"/>
      <c r="F877" s="184"/>
      <c r="H877" s="185">
        <f t="shared" si="26"/>
        <v>0</v>
      </c>
      <c r="I877" s="186">
        <f t="shared" si="27"/>
        <v>0</v>
      </c>
    </row>
    <row r="878" spans="2:9" ht="20.100000000000001" customHeight="1" x14ac:dyDescent="0.25">
      <c r="B878" s="279"/>
      <c r="C878" s="279"/>
      <c r="D878" s="280"/>
      <c r="E878" s="280"/>
      <c r="F878" s="184"/>
      <c r="H878" s="185">
        <f t="shared" si="26"/>
        <v>0</v>
      </c>
      <c r="I878" s="186">
        <f t="shared" si="27"/>
        <v>0</v>
      </c>
    </row>
    <row r="879" spans="2:9" ht="20.100000000000001" customHeight="1" x14ac:dyDescent="0.25">
      <c r="B879" s="279"/>
      <c r="C879" s="279"/>
      <c r="D879" s="280"/>
      <c r="E879" s="280"/>
      <c r="F879" s="184"/>
      <c r="H879" s="185">
        <f t="shared" si="26"/>
        <v>0</v>
      </c>
      <c r="I879" s="186">
        <f t="shared" si="27"/>
        <v>0</v>
      </c>
    </row>
    <row r="880" spans="2:9" ht="20.100000000000001" customHeight="1" x14ac:dyDescent="0.25">
      <c r="B880" s="279"/>
      <c r="C880" s="279"/>
      <c r="D880" s="280"/>
      <c r="E880" s="280"/>
      <c r="F880" s="184"/>
      <c r="H880" s="185">
        <f t="shared" si="26"/>
        <v>0</v>
      </c>
      <c r="I880" s="186">
        <f t="shared" si="27"/>
        <v>0</v>
      </c>
    </row>
    <row r="881" spans="2:9" ht="20.100000000000001" customHeight="1" x14ac:dyDescent="0.25">
      <c r="B881" s="279"/>
      <c r="C881" s="279"/>
      <c r="D881" s="280"/>
      <c r="E881" s="280"/>
      <c r="F881" s="184"/>
      <c r="H881" s="185">
        <f t="shared" si="26"/>
        <v>0</v>
      </c>
      <c r="I881" s="186">
        <f t="shared" si="27"/>
        <v>0</v>
      </c>
    </row>
    <row r="882" spans="2:9" ht="20.100000000000001" customHeight="1" x14ac:dyDescent="0.25">
      <c r="B882" s="279"/>
      <c r="C882" s="279"/>
      <c r="D882" s="280"/>
      <c r="E882" s="280"/>
      <c r="F882" s="184"/>
      <c r="H882" s="185">
        <f t="shared" si="26"/>
        <v>0</v>
      </c>
      <c r="I882" s="186">
        <f t="shared" si="27"/>
        <v>0</v>
      </c>
    </row>
    <row r="883" spans="2:9" ht="20.100000000000001" customHeight="1" x14ac:dyDescent="0.25">
      <c r="B883" s="279"/>
      <c r="C883" s="279"/>
      <c r="D883" s="280"/>
      <c r="E883" s="280"/>
      <c r="F883" s="184"/>
      <c r="H883" s="185">
        <f t="shared" si="26"/>
        <v>0</v>
      </c>
      <c r="I883" s="186">
        <f t="shared" si="27"/>
        <v>0</v>
      </c>
    </row>
    <row r="884" spans="2:9" ht="20.100000000000001" customHeight="1" x14ac:dyDescent="0.25">
      <c r="B884" s="279"/>
      <c r="C884" s="279"/>
      <c r="D884" s="280"/>
      <c r="E884" s="280"/>
      <c r="F884" s="184"/>
      <c r="H884" s="185">
        <f t="shared" si="26"/>
        <v>0</v>
      </c>
      <c r="I884" s="186">
        <f t="shared" si="27"/>
        <v>0</v>
      </c>
    </row>
    <row r="885" spans="2:9" ht="20.100000000000001" customHeight="1" x14ac:dyDescent="0.25">
      <c r="B885" s="279"/>
      <c r="C885" s="279"/>
      <c r="D885" s="280"/>
      <c r="E885" s="280"/>
      <c r="F885" s="184"/>
      <c r="H885" s="185">
        <f t="shared" si="26"/>
        <v>0</v>
      </c>
      <c r="I885" s="186">
        <f t="shared" si="27"/>
        <v>0</v>
      </c>
    </row>
    <row r="886" spans="2:9" ht="20.100000000000001" customHeight="1" x14ac:dyDescent="0.25">
      <c r="B886" s="279"/>
      <c r="C886" s="279"/>
      <c r="D886" s="280"/>
      <c r="E886" s="280"/>
      <c r="F886" s="184"/>
      <c r="H886" s="185">
        <f t="shared" si="26"/>
        <v>0</v>
      </c>
      <c r="I886" s="186">
        <f t="shared" si="27"/>
        <v>0</v>
      </c>
    </row>
    <row r="887" spans="2:9" ht="20.100000000000001" customHeight="1" x14ac:dyDescent="0.25">
      <c r="B887" s="279"/>
      <c r="C887" s="279"/>
      <c r="D887" s="280"/>
      <c r="E887" s="280"/>
      <c r="F887" s="184"/>
      <c r="H887" s="185">
        <f t="shared" si="26"/>
        <v>0</v>
      </c>
      <c r="I887" s="186">
        <f t="shared" si="27"/>
        <v>0</v>
      </c>
    </row>
    <row r="888" spans="2:9" ht="20.100000000000001" customHeight="1" x14ac:dyDescent="0.25">
      <c r="B888" s="279"/>
      <c r="C888" s="279"/>
      <c r="D888" s="280"/>
      <c r="E888" s="280"/>
      <c r="F888" s="184"/>
      <c r="H888" s="185">
        <f t="shared" si="26"/>
        <v>0</v>
      </c>
      <c r="I888" s="186">
        <f t="shared" si="27"/>
        <v>0</v>
      </c>
    </row>
    <row r="889" spans="2:9" ht="20.100000000000001" customHeight="1" x14ac:dyDescent="0.25">
      <c r="B889" s="279"/>
      <c r="C889" s="279"/>
      <c r="D889" s="280"/>
      <c r="E889" s="280"/>
      <c r="F889" s="184"/>
      <c r="H889" s="185">
        <f t="shared" si="26"/>
        <v>0</v>
      </c>
      <c r="I889" s="186">
        <f t="shared" si="27"/>
        <v>0</v>
      </c>
    </row>
    <row r="890" spans="2:9" ht="20.100000000000001" customHeight="1" x14ac:dyDescent="0.25">
      <c r="B890" s="279"/>
      <c r="C890" s="279"/>
      <c r="D890" s="280"/>
      <c r="E890" s="280"/>
      <c r="F890" s="184"/>
      <c r="H890" s="185">
        <f t="shared" si="26"/>
        <v>0</v>
      </c>
      <c r="I890" s="186">
        <f t="shared" si="27"/>
        <v>0</v>
      </c>
    </row>
    <row r="891" spans="2:9" ht="20.100000000000001" customHeight="1" x14ac:dyDescent="0.25">
      <c r="B891" s="279"/>
      <c r="C891" s="279"/>
      <c r="D891" s="280"/>
      <c r="E891" s="280"/>
      <c r="F891" s="184"/>
      <c r="H891" s="185">
        <f t="shared" si="26"/>
        <v>0</v>
      </c>
      <c r="I891" s="186">
        <f t="shared" si="27"/>
        <v>0</v>
      </c>
    </row>
    <row r="892" spans="2:9" ht="20.100000000000001" customHeight="1" x14ac:dyDescent="0.25">
      <c r="B892" s="279"/>
      <c r="C892" s="279"/>
      <c r="D892" s="280"/>
      <c r="E892" s="280"/>
      <c r="F892" s="184"/>
      <c r="H892" s="185">
        <f t="shared" si="26"/>
        <v>0</v>
      </c>
      <c r="I892" s="186">
        <f t="shared" si="27"/>
        <v>0</v>
      </c>
    </row>
    <row r="893" spans="2:9" ht="20.100000000000001" customHeight="1" x14ac:dyDescent="0.25">
      <c r="B893" s="279"/>
      <c r="C893" s="279"/>
      <c r="D893" s="280"/>
      <c r="E893" s="280"/>
      <c r="F893" s="184"/>
      <c r="H893" s="185">
        <f t="shared" si="26"/>
        <v>0</v>
      </c>
      <c r="I893" s="186">
        <f t="shared" si="27"/>
        <v>0</v>
      </c>
    </row>
    <row r="894" spans="2:9" ht="20.100000000000001" customHeight="1" x14ac:dyDescent="0.25">
      <c r="B894" s="279"/>
      <c r="C894" s="279"/>
      <c r="D894" s="280"/>
      <c r="E894" s="280"/>
      <c r="F894" s="184"/>
      <c r="H894" s="185">
        <f t="shared" si="26"/>
        <v>0</v>
      </c>
      <c r="I894" s="186">
        <f t="shared" si="27"/>
        <v>0</v>
      </c>
    </row>
    <row r="895" spans="2:9" ht="20.100000000000001" customHeight="1" x14ac:dyDescent="0.25">
      <c r="B895" s="279"/>
      <c r="C895" s="279"/>
      <c r="D895" s="280"/>
      <c r="E895" s="280"/>
      <c r="F895" s="184"/>
      <c r="H895" s="185">
        <f t="shared" si="26"/>
        <v>0</v>
      </c>
      <c r="I895" s="186">
        <f t="shared" si="27"/>
        <v>0</v>
      </c>
    </row>
    <row r="896" spans="2:9" ht="20.100000000000001" customHeight="1" x14ac:dyDescent="0.25">
      <c r="B896" s="279"/>
      <c r="C896" s="279"/>
      <c r="D896" s="280"/>
      <c r="E896" s="280"/>
      <c r="F896" s="184"/>
      <c r="H896" s="185">
        <f t="shared" si="26"/>
        <v>0</v>
      </c>
      <c r="I896" s="186">
        <f t="shared" si="27"/>
        <v>0</v>
      </c>
    </row>
    <row r="897" spans="2:9" ht="20.100000000000001" customHeight="1" x14ac:dyDescent="0.25">
      <c r="B897" s="279"/>
      <c r="C897" s="279"/>
      <c r="D897" s="280"/>
      <c r="E897" s="280"/>
      <c r="F897" s="184"/>
      <c r="H897" s="185">
        <f t="shared" si="26"/>
        <v>0</v>
      </c>
      <c r="I897" s="186">
        <f t="shared" si="27"/>
        <v>0</v>
      </c>
    </row>
    <row r="898" spans="2:9" ht="20.100000000000001" customHeight="1" x14ac:dyDescent="0.25">
      <c r="B898" s="279"/>
      <c r="C898" s="279"/>
      <c r="D898" s="280"/>
      <c r="E898" s="280"/>
      <c r="F898" s="184"/>
      <c r="H898" s="185">
        <f t="shared" si="26"/>
        <v>0</v>
      </c>
      <c r="I898" s="186">
        <f t="shared" si="27"/>
        <v>0</v>
      </c>
    </row>
    <row r="899" spans="2:9" ht="20.100000000000001" customHeight="1" x14ac:dyDescent="0.25">
      <c r="B899" s="279"/>
      <c r="C899" s="279"/>
      <c r="D899" s="280"/>
      <c r="E899" s="280"/>
      <c r="F899" s="184"/>
      <c r="H899" s="185">
        <f t="shared" si="26"/>
        <v>0</v>
      </c>
      <c r="I899" s="186">
        <f t="shared" si="27"/>
        <v>0</v>
      </c>
    </row>
    <row r="900" spans="2:9" ht="20.100000000000001" customHeight="1" x14ac:dyDescent="0.25">
      <c r="B900" s="279"/>
      <c r="C900" s="279"/>
      <c r="D900" s="280"/>
      <c r="E900" s="280"/>
      <c r="F900" s="184"/>
      <c r="H900" s="185">
        <f t="shared" si="26"/>
        <v>0</v>
      </c>
      <c r="I900" s="186">
        <f t="shared" si="27"/>
        <v>0</v>
      </c>
    </row>
    <row r="901" spans="2:9" ht="20.100000000000001" customHeight="1" x14ac:dyDescent="0.25">
      <c r="B901" s="279"/>
      <c r="C901" s="279"/>
      <c r="D901" s="280"/>
      <c r="E901" s="280"/>
      <c r="F901" s="184"/>
      <c r="H901" s="185">
        <f t="shared" si="26"/>
        <v>0</v>
      </c>
      <c r="I901" s="186">
        <f t="shared" si="27"/>
        <v>0</v>
      </c>
    </row>
    <row r="902" spans="2:9" ht="20.100000000000001" customHeight="1" x14ac:dyDescent="0.25">
      <c r="B902" s="279"/>
      <c r="C902" s="279"/>
      <c r="D902" s="280"/>
      <c r="E902" s="280"/>
      <c r="F902" s="184"/>
      <c r="H902" s="185">
        <f t="shared" si="26"/>
        <v>0</v>
      </c>
      <c r="I902" s="186">
        <f t="shared" si="27"/>
        <v>0</v>
      </c>
    </row>
    <row r="903" spans="2:9" ht="20.100000000000001" customHeight="1" x14ac:dyDescent="0.25">
      <c r="B903" s="279"/>
      <c r="C903" s="279"/>
      <c r="D903" s="280"/>
      <c r="E903" s="280"/>
      <c r="F903" s="184"/>
      <c r="H903" s="185">
        <f t="shared" si="26"/>
        <v>0</v>
      </c>
      <c r="I903" s="186">
        <f t="shared" si="27"/>
        <v>0</v>
      </c>
    </row>
    <row r="904" spans="2:9" ht="20.100000000000001" customHeight="1" x14ac:dyDescent="0.25">
      <c r="B904" s="279"/>
      <c r="C904" s="279"/>
      <c r="D904" s="280"/>
      <c r="E904" s="280"/>
      <c r="F904" s="184"/>
      <c r="H904" s="185">
        <f t="shared" si="26"/>
        <v>0</v>
      </c>
      <c r="I904" s="186">
        <f t="shared" si="27"/>
        <v>0</v>
      </c>
    </row>
    <row r="905" spans="2:9" ht="20.100000000000001" customHeight="1" x14ac:dyDescent="0.25">
      <c r="B905" s="279"/>
      <c r="C905" s="279"/>
      <c r="D905" s="280"/>
      <c r="E905" s="280"/>
      <c r="F905" s="184"/>
      <c r="H905" s="185">
        <f t="shared" si="26"/>
        <v>0</v>
      </c>
      <c r="I905" s="186">
        <f t="shared" si="27"/>
        <v>0</v>
      </c>
    </row>
    <row r="906" spans="2:9" ht="20.100000000000001" customHeight="1" x14ac:dyDescent="0.25">
      <c r="B906" s="279"/>
      <c r="C906" s="279"/>
      <c r="D906" s="280"/>
      <c r="E906" s="280"/>
      <c r="F906" s="184"/>
      <c r="H906" s="185">
        <f t="shared" si="26"/>
        <v>0</v>
      </c>
      <c r="I906" s="186">
        <f t="shared" si="27"/>
        <v>0</v>
      </c>
    </row>
    <row r="907" spans="2:9" ht="20.100000000000001" customHeight="1" x14ac:dyDescent="0.25">
      <c r="B907" s="279"/>
      <c r="C907" s="279"/>
      <c r="D907" s="280"/>
      <c r="E907" s="280"/>
      <c r="F907" s="184"/>
      <c r="H907" s="185">
        <f t="shared" si="26"/>
        <v>0</v>
      </c>
      <c r="I907" s="186">
        <f t="shared" si="27"/>
        <v>0</v>
      </c>
    </row>
    <row r="908" spans="2:9" ht="20.100000000000001" customHeight="1" x14ac:dyDescent="0.25">
      <c r="B908" s="279"/>
      <c r="C908" s="279"/>
      <c r="D908" s="280"/>
      <c r="E908" s="280"/>
      <c r="F908" s="184"/>
      <c r="H908" s="185">
        <f t="shared" si="26"/>
        <v>0</v>
      </c>
      <c r="I908" s="186">
        <f t="shared" si="27"/>
        <v>0</v>
      </c>
    </row>
    <row r="909" spans="2:9" ht="20.100000000000001" customHeight="1" x14ac:dyDescent="0.25">
      <c r="B909" s="279"/>
      <c r="C909" s="279"/>
      <c r="D909" s="280"/>
      <c r="E909" s="280"/>
      <c r="F909" s="184"/>
      <c r="H909" s="185">
        <f t="shared" si="26"/>
        <v>0</v>
      </c>
      <c r="I909" s="186">
        <f t="shared" si="27"/>
        <v>0</v>
      </c>
    </row>
    <row r="910" spans="2:9" ht="20.100000000000001" customHeight="1" x14ac:dyDescent="0.25">
      <c r="B910" s="279"/>
      <c r="C910" s="279"/>
      <c r="D910" s="280"/>
      <c r="E910" s="280"/>
      <c r="F910" s="184"/>
      <c r="H910" s="185">
        <f t="shared" ref="H910:H973" si="28">COUNTIF(D910,"en activité partielle")</f>
        <v>0</v>
      </c>
      <c r="I910" s="186">
        <f t="shared" ref="I910:I973" si="29">COUNTIF(D910,"hors activité partielle")</f>
        <v>0</v>
      </c>
    </row>
    <row r="911" spans="2:9" ht="20.100000000000001" customHeight="1" x14ac:dyDescent="0.25">
      <c r="B911" s="279"/>
      <c r="C911" s="279"/>
      <c r="D911" s="280"/>
      <c r="E911" s="280"/>
      <c r="F911" s="184"/>
      <c r="H911" s="185">
        <f t="shared" si="28"/>
        <v>0</v>
      </c>
      <c r="I911" s="186">
        <f t="shared" si="29"/>
        <v>0</v>
      </c>
    </row>
    <row r="912" spans="2:9" ht="20.100000000000001" customHeight="1" x14ac:dyDescent="0.25">
      <c r="B912" s="279"/>
      <c r="C912" s="279"/>
      <c r="D912" s="280"/>
      <c r="E912" s="280"/>
      <c r="F912" s="184"/>
      <c r="H912" s="185">
        <f t="shared" si="28"/>
        <v>0</v>
      </c>
      <c r="I912" s="186">
        <f t="shared" si="29"/>
        <v>0</v>
      </c>
    </row>
    <row r="913" spans="2:9" ht="20.100000000000001" customHeight="1" x14ac:dyDescent="0.25">
      <c r="B913" s="279"/>
      <c r="C913" s="279"/>
      <c r="D913" s="280"/>
      <c r="E913" s="280"/>
      <c r="F913" s="184"/>
      <c r="H913" s="185">
        <f t="shared" si="28"/>
        <v>0</v>
      </c>
      <c r="I913" s="186">
        <f t="shared" si="29"/>
        <v>0</v>
      </c>
    </row>
    <row r="914" spans="2:9" ht="20.100000000000001" customHeight="1" x14ac:dyDescent="0.25">
      <c r="B914" s="279"/>
      <c r="C914" s="279"/>
      <c r="D914" s="280"/>
      <c r="E914" s="280"/>
      <c r="F914" s="184"/>
      <c r="H914" s="185">
        <f t="shared" si="28"/>
        <v>0</v>
      </c>
      <c r="I914" s="186">
        <f t="shared" si="29"/>
        <v>0</v>
      </c>
    </row>
    <row r="915" spans="2:9" ht="20.100000000000001" customHeight="1" x14ac:dyDescent="0.25">
      <c r="B915" s="279"/>
      <c r="C915" s="279"/>
      <c r="D915" s="280"/>
      <c r="E915" s="280"/>
      <c r="F915" s="184"/>
      <c r="H915" s="185">
        <f t="shared" si="28"/>
        <v>0</v>
      </c>
      <c r="I915" s="186">
        <f t="shared" si="29"/>
        <v>0</v>
      </c>
    </row>
    <row r="916" spans="2:9" ht="20.100000000000001" customHeight="1" x14ac:dyDescent="0.25">
      <c r="B916" s="279"/>
      <c r="C916" s="279"/>
      <c r="D916" s="280"/>
      <c r="E916" s="280"/>
      <c r="F916" s="184"/>
      <c r="H916" s="185">
        <f t="shared" si="28"/>
        <v>0</v>
      </c>
      <c r="I916" s="186">
        <f t="shared" si="29"/>
        <v>0</v>
      </c>
    </row>
    <row r="917" spans="2:9" ht="20.100000000000001" customHeight="1" x14ac:dyDescent="0.25">
      <c r="B917" s="279"/>
      <c r="C917" s="279"/>
      <c r="D917" s="280"/>
      <c r="E917" s="280"/>
      <c r="F917" s="184"/>
      <c r="H917" s="185">
        <f t="shared" si="28"/>
        <v>0</v>
      </c>
      <c r="I917" s="186">
        <f t="shared" si="29"/>
        <v>0</v>
      </c>
    </row>
    <row r="918" spans="2:9" ht="20.100000000000001" customHeight="1" x14ac:dyDescent="0.25">
      <c r="B918" s="279"/>
      <c r="C918" s="279"/>
      <c r="D918" s="280"/>
      <c r="E918" s="280"/>
      <c r="F918" s="184"/>
      <c r="H918" s="185">
        <f t="shared" si="28"/>
        <v>0</v>
      </c>
      <c r="I918" s="186">
        <f t="shared" si="29"/>
        <v>0</v>
      </c>
    </row>
    <row r="919" spans="2:9" ht="20.100000000000001" customHeight="1" x14ac:dyDescent="0.25">
      <c r="B919" s="279"/>
      <c r="C919" s="279"/>
      <c r="D919" s="280"/>
      <c r="E919" s="280"/>
      <c r="F919" s="184"/>
      <c r="H919" s="185">
        <f t="shared" si="28"/>
        <v>0</v>
      </c>
      <c r="I919" s="186">
        <f t="shared" si="29"/>
        <v>0</v>
      </c>
    </row>
    <row r="920" spans="2:9" ht="20.100000000000001" customHeight="1" x14ac:dyDescent="0.25">
      <c r="B920" s="279"/>
      <c r="C920" s="279"/>
      <c r="D920" s="280"/>
      <c r="E920" s="280"/>
      <c r="F920" s="184"/>
      <c r="H920" s="185">
        <f t="shared" si="28"/>
        <v>0</v>
      </c>
      <c r="I920" s="186">
        <f t="shared" si="29"/>
        <v>0</v>
      </c>
    </row>
    <row r="921" spans="2:9" ht="20.100000000000001" customHeight="1" x14ac:dyDescent="0.25">
      <c r="B921" s="279"/>
      <c r="C921" s="279"/>
      <c r="D921" s="280"/>
      <c r="E921" s="280"/>
      <c r="F921" s="184"/>
      <c r="H921" s="185">
        <f t="shared" si="28"/>
        <v>0</v>
      </c>
      <c r="I921" s="186">
        <f t="shared" si="29"/>
        <v>0</v>
      </c>
    </row>
    <row r="922" spans="2:9" ht="20.100000000000001" customHeight="1" x14ac:dyDescent="0.25">
      <c r="B922" s="279"/>
      <c r="C922" s="279"/>
      <c r="D922" s="280"/>
      <c r="E922" s="280"/>
      <c r="F922" s="184"/>
      <c r="H922" s="185">
        <f t="shared" si="28"/>
        <v>0</v>
      </c>
      <c r="I922" s="186">
        <f t="shared" si="29"/>
        <v>0</v>
      </c>
    </row>
    <row r="923" spans="2:9" ht="20.100000000000001" customHeight="1" x14ac:dyDescent="0.25">
      <c r="B923" s="279"/>
      <c r="C923" s="279"/>
      <c r="D923" s="280"/>
      <c r="E923" s="280"/>
      <c r="F923" s="184"/>
      <c r="H923" s="185">
        <f t="shared" si="28"/>
        <v>0</v>
      </c>
      <c r="I923" s="186">
        <f t="shared" si="29"/>
        <v>0</v>
      </c>
    </row>
    <row r="924" spans="2:9" ht="20.100000000000001" customHeight="1" x14ac:dyDescent="0.25">
      <c r="B924" s="279"/>
      <c r="C924" s="279"/>
      <c r="D924" s="280"/>
      <c r="E924" s="280"/>
      <c r="F924" s="184"/>
      <c r="H924" s="185">
        <f t="shared" si="28"/>
        <v>0</v>
      </c>
      <c r="I924" s="186">
        <f t="shared" si="29"/>
        <v>0</v>
      </c>
    </row>
    <row r="925" spans="2:9" ht="20.100000000000001" customHeight="1" x14ac:dyDescent="0.25">
      <c r="B925" s="279"/>
      <c r="C925" s="279"/>
      <c r="D925" s="280"/>
      <c r="E925" s="280"/>
      <c r="F925" s="184"/>
      <c r="H925" s="185">
        <f t="shared" si="28"/>
        <v>0</v>
      </c>
      <c r="I925" s="186">
        <f t="shared" si="29"/>
        <v>0</v>
      </c>
    </row>
    <row r="926" spans="2:9" ht="20.100000000000001" customHeight="1" x14ac:dyDescent="0.25">
      <c r="B926" s="279"/>
      <c r="C926" s="279"/>
      <c r="D926" s="280"/>
      <c r="E926" s="280"/>
      <c r="F926" s="184"/>
      <c r="H926" s="185">
        <f t="shared" si="28"/>
        <v>0</v>
      </c>
      <c r="I926" s="186">
        <f t="shared" si="29"/>
        <v>0</v>
      </c>
    </row>
    <row r="927" spans="2:9" ht="20.100000000000001" customHeight="1" x14ac:dyDescent="0.25">
      <c r="B927" s="279"/>
      <c r="C927" s="279"/>
      <c r="D927" s="280"/>
      <c r="E927" s="280"/>
      <c r="F927" s="184"/>
      <c r="H927" s="185">
        <f t="shared" si="28"/>
        <v>0</v>
      </c>
      <c r="I927" s="186">
        <f t="shared" si="29"/>
        <v>0</v>
      </c>
    </row>
    <row r="928" spans="2:9" ht="20.100000000000001" customHeight="1" x14ac:dyDescent="0.25">
      <c r="B928" s="279"/>
      <c r="C928" s="279"/>
      <c r="D928" s="280"/>
      <c r="E928" s="280"/>
      <c r="F928" s="184"/>
      <c r="H928" s="185">
        <f t="shared" si="28"/>
        <v>0</v>
      </c>
      <c r="I928" s="186">
        <f t="shared" si="29"/>
        <v>0</v>
      </c>
    </row>
    <row r="929" spans="2:9" ht="20.100000000000001" customHeight="1" x14ac:dyDescent="0.25">
      <c r="B929" s="279"/>
      <c r="C929" s="279"/>
      <c r="D929" s="280"/>
      <c r="E929" s="280"/>
      <c r="F929" s="184"/>
      <c r="H929" s="185">
        <f t="shared" si="28"/>
        <v>0</v>
      </c>
      <c r="I929" s="186">
        <f t="shared" si="29"/>
        <v>0</v>
      </c>
    </row>
    <row r="930" spans="2:9" ht="20.100000000000001" customHeight="1" x14ac:dyDescent="0.25">
      <c r="B930" s="279"/>
      <c r="C930" s="279"/>
      <c r="D930" s="280"/>
      <c r="E930" s="280"/>
      <c r="F930" s="184"/>
      <c r="H930" s="185">
        <f t="shared" si="28"/>
        <v>0</v>
      </c>
      <c r="I930" s="186">
        <f t="shared" si="29"/>
        <v>0</v>
      </c>
    </row>
    <row r="931" spans="2:9" ht="20.100000000000001" customHeight="1" x14ac:dyDescent="0.25">
      <c r="B931" s="279"/>
      <c r="C931" s="279"/>
      <c r="D931" s="280"/>
      <c r="E931" s="280"/>
      <c r="F931" s="184"/>
      <c r="H931" s="185">
        <f t="shared" si="28"/>
        <v>0</v>
      </c>
      <c r="I931" s="186">
        <f t="shared" si="29"/>
        <v>0</v>
      </c>
    </row>
    <row r="932" spans="2:9" ht="20.100000000000001" customHeight="1" x14ac:dyDescent="0.25">
      <c r="B932" s="279"/>
      <c r="C932" s="279"/>
      <c r="D932" s="280"/>
      <c r="E932" s="280"/>
      <c r="F932" s="184"/>
      <c r="H932" s="185">
        <f t="shared" si="28"/>
        <v>0</v>
      </c>
      <c r="I932" s="186">
        <f t="shared" si="29"/>
        <v>0</v>
      </c>
    </row>
    <row r="933" spans="2:9" ht="20.100000000000001" customHeight="1" x14ac:dyDescent="0.25">
      <c r="B933" s="279"/>
      <c r="C933" s="279"/>
      <c r="D933" s="280"/>
      <c r="E933" s="280"/>
      <c r="F933" s="184"/>
      <c r="H933" s="185">
        <f t="shared" si="28"/>
        <v>0</v>
      </c>
      <c r="I933" s="186">
        <f t="shared" si="29"/>
        <v>0</v>
      </c>
    </row>
    <row r="934" spans="2:9" ht="20.100000000000001" customHeight="1" x14ac:dyDescent="0.25">
      <c r="B934" s="279"/>
      <c r="C934" s="279"/>
      <c r="D934" s="280"/>
      <c r="E934" s="280"/>
      <c r="F934" s="184"/>
      <c r="H934" s="185">
        <f t="shared" si="28"/>
        <v>0</v>
      </c>
      <c r="I934" s="186">
        <f t="shared" si="29"/>
        <v>0</v>
      </c>
    </row>
    <row r="935" spans="2:9" ht="20.100000000000001" customHeight="1" x14ac:dyDescent="0.25">
      <c r="B935" s="279"/>
      <c r="C935" s="279"/>
      <c r="D935" s="280"/>
      <c r="E935" s="280"/>
      <c r="F935" s="184"/>
      <c r="H935" s="185">
        <f t="shared" si="28"/>
        <v>0</v>
      </c>
      <c r="I935" s="186">
        <f t="shared" si="29"/>
        <v>0</v>
      </c>
    </row>
    <row r="936" spans="2:9" ht="20.100000000000001" customHeight="1" x14ac:dyDescent="0.25">
      <c r="B936" s="279"/>
      <c r="C936" s="279"/>
      <c r="D936" s="280"/>
      <c r="E936" s="280"/>
      <c r="F936" s="184"/>
      <c r="H936" s="185">
        <f t="shared" si="28"/>
        <v>0</v>
      </c>
      <c r="I936" s="186">
        <f t="shared" si="29"/>
        <v>0</v>
      </c>
    </row>
    <row r="937" spans="2:9" ht="20.100000000000001" customHeight="1" x14ac:dyDescent="0.25">
      <c r="B937" s="279"/>
      <c r="C937" s="279"/>
      <c r="D937" s="280"/>
      <c r="E937" s="280"/>
      <c r="F937" s="184"/>
      <c r="H937" s="185">
        <f t="shared" si="28"/>
        <v>0</v>
      </c>
      <c r="I937" s="186">
        <f t="shared" si="29"/>
        <v>0</v>
      </c>
    </row>
    <row r="938" spans="2:9" ht="20.100000000000001" customHeight="1" x14ac:dyDescent="0.25">
      <c r="B938" s="279"/>
      <c r="C938" s="279"/>
      <c r="D938" s="280"/>
      <c r="E938" s="280"/>
      <c r="F938" s="184"/>
      <c r="H938" s="185">
        <f t="shared" si="28"/>
        <v>0</v>
      </c>
      <c r="I938" s="186">
        <f t="shared" si="29"/>
        <v>0</v>
      </c>
    </row>
    <row r="939" spans="2:9" ht="20.100000000000001" customHeight="1" x14ac:dyDescent="0.25">
      <c r="B939" s="279"/>
      <c r="C939" s="279"/>
      <c r="D939" s="280"/>
      <c r="E939" s="280"/>
      <c r="F939" s="184"/>
      <c r="H939" s="185">
        <f t="shared" si="28"/>
        <v>0</v>
      </c>
      <c r="I939" s="186">
        <f t="shared" si="29"/>
        <v>0</v>
      </c>
    </row>
    <row r="940" spans="2:9" ht="20.100000000000001" customHeight="1" x14ac:dyDescent="0.25">
      <c r="B940" s="279"/>
      <c r="C940" s="279"/>
      <c r="D940" s="280"/>
      <c r="E940" s="280"/>
      <c r="F940" s="184"/>
      <c r="H940" s="185">
        <f t="shared" si="28"/>
        <v>0</v>
      </c>
      <c r="I940" s="186">
        <f t="shared" si="29"/>
        <v>0</v>
      </c>
    </row>
    <row r="941" spans="2:9" ht="20.100000000000001" customHeight="1" x14ac:dyDescent="0.25">
      <c r="B941" s="279"/>
      <c r="C941" s="279"/>
      <c r="D941" s="280"/>
      <c r="E941" s="280"/>
      <c r="F941" s="184"/>
      <c r="H941" s="185">
        <f t="shared" si="28"/>
        <v>0</v>
      </c>
      <c r="I941" s="186">
        <f t="shared" si="29"/>
        <v>0</v>
      </c>
    </row>
    <row r="942" spans="2:9" ht="20.100000000000001" customHeight="1" x14ac:dyDescent="0.25">
      <c r="B942" s="279"/>
      <c r="C942" s="279"/>
      <c r="D942" s="280"/>
      <c r="E942" s="280"/>
      <c r="F942" s="184"/>
      <c r="H942" s="185">
        <f t="shared" si="28"/>
        <v>0</v>
      </c>
      <c r="I942" s="186">
        <f t="shared" si="29"/>
        <v>0</v>
      </c>
    </row>
    <row r="943" spans="2:9" ht="20.100000000000001" customHeight="1" x14ac:dyDescent="0.25">
      <c r="B943" s="279"/>
      <c r="C943" s="279"/>
      <c r="D943" s="280"/>
      <c r="E943" s="280"/>
      <c r="F943" s="184"/>
      <c r="H943" s="185">
        <f t="shared" si="28"/>
        <v>0</v>
      </c>
      <c r="I943" s="186">
        <f t="shared" si="29"/>
        <v>0</v>
      </c>
    </row>
    <row r="944" spans="2:9" ht="20.100000000000001" customHeight="1" x14ac:dyDescent="0.25">
      <c r="B944" s="279"/>
      <c r="C944" s="279"/>
      <c r="D944" s="280"/>
      <c r="E944" s="280"/>
      <c r="F944" s="184"/>
      <c r="H944" s="185">
        <f t="shared" si="28"/>
        <v>0</v>
      </c>
      <c r="I944" s="186">
        <f t="shared" si="29"/>
        <v>0</v>
      </c>
    </row>
    <row r="945" spans="2:9" ht="20.100000000000001" customHeight="1" x14ac:dyDescent="0.25">
      <c r="B945" s="279"/>
      <c r="C945" s="279"/>
      <c r="D945" s="280"/>
      <c r="E945" s="280"/>
      <c r="F945" s="184"/>
      <c r="H945" s="185">
        <f t="shared" si="28"/>
        <v>0</v>
      </c>
      <c r="I945" s="186">
        <f t="shared" si="29"/>
        <v>0</v>
      </c>
    </row>
    <row r="946" spans="2:9" ht="20.100000000000001" customHeight="1" x14ac:dyDescent="0.25">
      <c r="B946" s="279"/>
      <c r="C946" s="279"/>
      <c r="D946" s="280"/>
      <c r="E946" s="280"/>
      <c r="F946" s="184"/>
      <c r="H946" s="185">
        <f t="shared" si="28"/>
        <v>0</v>
      </c>
      <c r="I946" s="186">
        <f t="shared" si="29"/>
        <v>0</v>
      </c>
    </row>
    <row r="947" spans="2:9" ht="20.100000000000001" customHeight="1" x14ac:dyDescent="0.25">
      <c r="B947" s="279"/>
      <c r="C947" s="279"/>
      <c r="D947" s="280"/>
      <c r="E947" s="280"/>
      <c r="F947" s="184"/>
      <c r="H947" s="185">
        <f t="shared" si="28"/>
        <v>0</v>
      </c>
      <c r="I947" s="186">
        <f t="shared" si="29"/>
        <v>0</v>
      </c>
    </row>
    <row r="948" spans="2:9" ht="20.100000000000001" customHeight="1" x14ac:dyDescent="0.25">
      <c r="B948" s="279"/>
      <c r="C948" s="279"/>
      <c r="D948" s="280"/>
      <c r="E948" s="280"/>
      <c r="F948" s="184"/>
      <c r="H948" s="185">
        <f t="shared" si="28"/>
        <v>0</v>
      </c>
      <c r="I948" s="186">
        <f t="shared" si="29"/>
        <v>0</v>
      </c>
    </row>
    <row r="949" spans="2:9" ht="20.100000000000001" customHeight="1" x14ac:dyDescent="0.25">
      <c r="B949" s="279"/>
      <c r="C949" s="279"/>
      <c r="D949" s="280"/>
      <c r="E949" s="280"/>
      <c r="F949" s="184"/>
      <c r="H949" s="185">
        <f t="shared" si="28"/>
        <v>0</v>
      </c>
      <c r="I949" s="186">
        <f t="shared" si="29"/>
        <v>0</v>
      </c>
    </row>
    <row r="950" spans="2:9" ht="20.100000000000001" customHeight="1" x14ac:dyDescent="0.25">
      <c r="B950" s="279"/>
      <c r="C950" s="279"/>
      <c r="D950" s="280"/>
      <c r="E950" s="280"/>
      <c r="F950" s="184"/>
      <c r="H950" s="185">
        <f t="shared" si="28"/>
        <v>0</v>
      </c>
      <c r="I950" s="186">
        <f t="shared" si="29"/>
        <v>0</v>
      </c>
    </row>
    <row r="951" spans="2:9" ht="20.100000000000001" customHeight="1" x14ac:dyDescent="0.25">
      <c r="B951" s="279"/>
      <c r="C951" s="279"/>
      <c r="D951" s="280"/>
      <c r="E951" s="280"/>
      <c r="F951" s="184"/>
      <c r="H951" s="185">
        <f t="shared" si="28"/>
        <v>0</v>
      </c>
      <c r="I951" s="186">
        <f t="shared" si="29"/>
        <v>0</v>
      </c>
    </row>
    <row r="952" spans="2:9" ht="20.100000000000001" customHeight="1" x14ac:dyDescent="0.25">
      <c r="B952" s="279"/>
      <c r="C952" s="279"/>
      <c r="D952" s="280"/>
      <c r="E952" s="280"/>
      <c r="F952" s="184"/>
      <c r="H952" s="185">
        <f t="shared" si="28"/>
        <v>0</v>
      </c>
      <c r="I952" s="186">
        <f t="shared" si="29"/>
        <v>0</v>
      </c>
    </row>
    <row r="953" spans="2:9" ht="20.100000000000001" customHeight="1" x14ac:dyDescent="0.25">
      <c r="B953" s="279"/>
      <c r="C953" s="279"/>
      <c r="D953" s="280"/>
      <c r="E953" s="280"/>
      <c r="F953" s="184"/>
      <c r="H953" s="185">
        <f t="shared" si="28"/>
        <v>0</v>
      </c>
      <c r="I953" s="186">
        <f t="shared" si="29"/>
        <v>0</v>
      </c>
    </row>
    <row r="954" spans="2:9" ht="20.100000000000001" customHeight="1" x14ac:dyDescent="0.25">
      <c r="B954" s="279"/>
      <c r="C954" s="279"/>
      <c r="D954" s="280"/>
      <c r="E954" s="280"/>
      <c r="F954" s="184"/>
      <c r="H954" s="185">
        <f t="shared" si="28"/>
        <v>0</v>
      </c>
      <c r="I954" s="186">
        <f t="shared" si="29"/>
        <v>0</v>
      </c>
    </row>
    <row r="955" spans="2:9" ht="20.100000000000001" customHeight="1" x14ac:dyDescent="0.25">
      <c r="B955" s="279"/>
      <c r="C955" s="279"/>
      <c r="D955" s="280"/>
      <c r="E955" s="280"/>
      <c r="F955" s="184"/>
      <c r="H955" s="185">
        <f t="shared" si="28"/>
        <v>0</v>
      </c>
      <c r="I955" s="186">
        <f t="shared" si="29"/>
        <v>0</v>
      </c>
    </row>
    <row r="956" spans="2:9" ht="20.100000000000001" customHeight="1" x14ac:dyDescent="0.25">
      <c r="B956" s="279"/>
      <c r="C956" s="279"/>
      <c r="D956" s="280"/>
      <c r="E956" s="280"/>
      <c r="F956" s="184"/>
      <c r="H956" s="185">
        <f t="shared" si="28"/>
        <v>0</v>
      </c>
      <c r="I956" s="186">
        <f t="shared" si="29"/>
        <v>0</v>
      </c>
    </row>
    <row r="957" spans="2:9" ht="20.100000000000001" customHeight="1" x14ac:dyDescent="0.25">
      <c r="B957" s="279"/>
      <c r="C957" s="279"/>
      <c r="D957" s="280"/>
      <c r="E957" s="280"/>
      <c r="F957" s="184"/>
      <c r="H957" s="185">
        <f t="shared" si="28"/>
        <v>0</v>
      </c>
      <c r="I957" s="186">
        <f t="shared" si="29"/>
        <v>0</v>
      </c>
    </row>
    <row r="958" spans="2:9" ht="20.100000000000001" customHeight="1" x14ac:dyDescent="0.25">
      <c r="B958" s="279"/>
      <c r="C958" s="279"/>
      <c r="D958" s="280"/>
      <c r="E958" s="280"/>
      <c r="F958" s="184"/>
      <c r="H958" s="185">
        <f t="shared" si="28"/>
        <v>0</v>
      </c>
      <c r="I958" s="186">
        <f t="shared" si="29"/>
        <v>0</v>
      </c>
    </row>
    <row r="959" spans="2:9" ht="20.100000000000001" customHeight="1" x14ac:dyDescent="0.25">
      <c r="B959" s="279"/>
      <c r="C959" s="279"/>
      <c r="D959" s="280"/>
      <c r="E959" s="280"/>
      <c r="F959" s="184"/>
      <c r="H959" s="185">
        <f t="shared" si="28"/>
        <v>0</v>
      </c>
      <c r="I959" s="186">
        <f t="shared" si="29"/>
        <v>0</v>
      </c>
    </row>
    <row r="960" spans="2:9" ht="20.100000000000001" customHeight="1" x14ac:dyDescent="0.25">
      <c r="B960" s="279"/>
      <c r="C960" s="279"/>
      <c r="D960" s="280"/>
      <c r="E960" s="280"/>
      <c r="F960" s="184"/>
      <c r="H960" s="185">
        <f t="shared" si="28"/>
        <v>0</v>
      </c>
      <c r="I960" s="186">
        <f t="shared" si="29"/>
        <v>0</v>
      </c>
    </row>
    <row r="961" spans="2:9" ht="20.100000000000001" customHeight="1" x14ac:dyDescent="0.25">
      <c r="B961" s="279"/>
      <c r="C961" s="279"/>
      <c r="D961" s="280"/>
      <c r="E961" s="280"/>
      <c r="F961" s="184"/>
      <c r="H961" s="185">
        <f t="shared" si="28"/>
        <v>0</v>
      </c>
      <c r="I961" s="186">
        <f t="shared" si="29"/>
        <v>0</v>
      </c>
    </row>
    <row r="962" spans="2:9" ht="20.100000000000001" customHeight="1" x14ac:dyDescent="0.25">
      <c r="B962" s="279"/>
      <c r="C962" s="279"/>
      <c r="D962" s="280"/>
      <c r="E962" s="280"/>
      <c r="F962" s="184"/>
      <c r="H962" s="185">
        <f t="shared" si="28"/>
        <v>0</v>
      </c>
      <c r="I962" s="186">
        <f t="shared" si="29"/>
        <v>0</v>
      </c>
    </row>
    <row r="963" spans="2:9" ht="20.100000000000001" customHeight="1" x14ac:dyDescent="0.25">
      <c r="B963" s="279"/>
      <c r="C963" s="279"/>
      <c r="D963" s="280"/>
      <c r="E963" s="280"/>
      <c r="F963" s="184"/>
      <c r="H963" s="185">
        <f t="shared" si="28"/>
        <v>0</v>
      </c>
      <c r="I963" s="186">
        <f t="shared" si="29"/>
        <v>0</v>
      </c>
    </row>
    <row r="964" spans="2:9" ht="20.100000000000001" customHeight="1" x14ac:dyDescent="0.25">
      <c r="B964" s="279"/>
      <c r="C964" s="279"/>
      <c r="D964" s="280"/>
      <c r="E964" s="280"/>
      <c r="F964" s="184"/>
      <c r="H964" s="185">
        <f t="shared" si="28"/>
        <v>0</v>
      </c>
      <c r="I964" s="186">
        <f t="shared" si="29"/>
        <v>0</v>
      </c>
    </row>
    <row r="965" spans="2:9" ht="20.100000000000001" customHeight="1" x14ac:dyDescent="0.25">
      <c r="B965" s="279"/>
      <c r="C965" s="279"/>
      <c r="D965" s="280"/>
      <c r="E965" s="280"/>
      <c r="F965" s="184"/>
      <c r="H965" s="185">
        <f t="shared" si="28"/>
        <v>0</v>
      </c>
      <c r="I965" s="186">
        <f t="shared" si="29"/>
        <v>0</v>
      </c>
    </row>
    <row r="966" spans="2:9" ht="20.100000000000001" customHeight="1" x14ac:dyDescent="0.25">
      <c r="B966" s="279"/>
      <c r="C966" s="279"/>
      <c r="D966" s="280"/>
      <c r="E966" s="280"/>
      <c r="F966" s="184"/>
      <c r="H966" s="185">
        <f t="shared" si="28"/>
        <v>0</v>
      </c>
      <c r="I966" s="186">
        <f t="shared" si="29"/>
        <v>0</v>
      </c>
    </row>
    <row r="967" spans="2:9" ht="20.100000000000001" customHeight="1" x14ac:dyDescent="0.25">
      <c r="B967" s="279"/>
      <c r="C967" s="279"/>
      <c r="D967" s="280"/>
      <c r="E967" s="280"/>
      <c r="F967" s="184"/>
      <c r="H967" s="185">
        <f t="shared" si="28"/>
        <v>0</v>
      </c>
      <c r="I967" s="186">
        <f t="shared" si="29"/>
        <v>0</v>
      </c>
    </row>
    <row r="968" spans="2:9" ht="20.100000000000001" customHeight="1" x14ac:dyDescent="0.25">
      <c r="B968" s="279"/>
      <c r="C968" s="279"/>
      <c r="D968" s="280"/>
      <c r="E968" s="280"/>
      <c r="F968" s="184"/>
      <c r="H968" s="185">
        <f t="shared" si="28"/>
        <v>0</v>
      </c>
      <c r="I968" s="186">
        <f t="shared" si="29"/>
        <v>0</v>
      </c>
    </row>
    <row r="969" spans="2:9" ht="20.100000000000001" customHeight="1" x14ac:dyDescent="0.25">
      <c r="B969" s="279"/>
      <c r="C969" s="279"/>
      <c r="D969" s="280"/>
      <c r="E969" s="280"/>
      <c r="F969" s="184"/>
      <c r="H969" s="185">
        <f t="shared" si="28"/>
        <v>0</v>
      </c>
      <c r="I969" s="186">
        <f t="shared" si="29"/>
        <v>0</v>
      </c>
    </row>
    <row r="970" spans="2:9" ht="20.100000000000001" customHeight="1" x14ac:dyDescent="0.25">
      <c r="B970" s="279"/>
      <c r="C970" s="279"/>
      <c r="D970" s="280"/>
      <c r="E970" s="280"/>
      <c r="F970" s="184"/>
      <c r="H970" s="185">
        <f t="shared" si="28"/>
        <v>0</v>
      </c>
      <c r="I970" s="186">
        <f t="shared" si="29"/>
        <v>0</v>
      </c>
    </row>
    <row r="971" spans="2:9" ht="20.100000000000001" customHeight="1" x14ac:dyDescent="0.25">
      <c r="B971" s="279"/>
      <c r="C971" s="279"/>
      <c r="D971" s="280"/>
      <c r="E971" s="280"/>
      <c r="F971" s="184"/>
      <c r="H971" s="185">
        <f t="shared" si="28"/>
        <v>0</v>
      </c>
      <c r="I971" s="186">
        <f t="shared" si="29"/>
        <v>0</v>
      </c>
    </row>
    <row r="972" spans="2:9" ht="20.100000000000001" customHeight="1" x14ac:dyDescent="0.25">
      <c r="B972" s="279"/>
      <c r="C972" s="279"/>
      <c r="D972" s="280"/>
      <c r="E972" s="280"/>
      <c r="F972" s="184"/>
      <c r="H972" s="185">
        <f t="shared" si="28"/>
        <v>0</v>
      </c>
      <c r="I972" s="186">
        <f t="shared" si="29"/>
        <v>0</v>
      </c>
    </row>
    <row r="973" spans="2:9" ht="20.100000000000001" customHeight="1" x14ac:dyDescent="0.25">
      <c r="B973" s="279"/>
      <c r="C973" s="279"/>
      <c r="D973" s="280"/>
      <c r="E973" s="280"/>
      <c r="F973" s="184"/>
      <c r="H973" s="185">
        <f t="shared" si="28"/>
        <v>0</v>
      </c>
      <c r="I973" s="186">
        <f t="shared" si="29"/>
        <v>0</v>
      </c>
    </row>
    <row r="974" spans="2:9" ht="20.100000000000001" customHeight="1" x14ac:dyDescent="0.25">
      <c r="B974" s="279"/>
      <c r="C974" s="279"/>
      <c r="D974" s="280"/>
      <c r="E974" s="280"/>
      <c r="F974" s="184"/>
      <c r="H974" s="185">
        <f t="shared" ref="H974:H1001" si="30">COUNTIF(D974,"en activité partielle")</f>
        <v>0</v>
      </c>
      <c r="I974" s="186">
        <f t="shared" ref="I974:I1001" si="31">COUNTIF(D974,"hors activité partielle")</f>
        <v>0</v>
      </c>
    </row>
    <row r="975" spans="2:9" ht="20.100000000000001" customHeight="1" x14ac:dyDescent="0.25">
      <c r="B975" s="279"/>
      <c r="C975" s="279"/>
      <c r="D975" s="280"/>
      <c r="E975" s="280"/>
      <c r="F975" s="184"/>
      <c r="H975" s="185">
        <f t="shared" si="30"/>
        <v>0</v>
      </c>
      <c r="I975" s="186">
        <f t="shared" si="31"/>
        <v>0</v>
      </c>
    </row>
    <row r="976" spans="2:9" ht="20.100000000000001" customHeight="1" x14ac:dyDescent="0.25">
      <c r="B976" s="279"/>
      <c r="C976" s="279"/>
      <c r="D976" s="280"/>
      <c r="E976" s="280"/>
      <c r="F976" s="184"/>
      <c r="H976" s="185">
        <f t="shared" si="30"/>
        <v>0</v>
      </c>
      <c r="I976" s="186">
        <f t="shared" si="31"/>
        <v>0</v>
      </c>
    </row>
    <row r="977" spans="2:9" ht="20.100000000000001" customHeight="1" x14ac:dyDescent="0.25">
      <c r="B977" s="279"/>
      <c r="C977" s="279"/>
      <c r="D977" s="280"/>
      <c r="E977" s="280"/>
      <c r="F977" s="184"/>
      <c r="H977" s="185">
        <f t="shared" si="30"/>
        <v>0</v>
      </c>
      <c r="I977" s="186">
        <f t="shared" si="31"/>
        <v>0</v>
      </c>
    </row>
    <row r="978" spans="2:9" ht="20.100000000000001" customHeight="1" x14ac:dyDescent="0.25">
      <c r="B978" s="279"/>
      <c r="C978" s="279"/>
      <c r="D978" s="280"/>
      <c r="E978" s="280"/>
      <c r="F978" s="184"/>
      <c r="H978" s="185">
        <f t="shared" si="30"/>
        <v>0</v>
      </c>
      <c r="I978" s="186">
        <f t="shared" si="31"/>
        <v>0</v>
      </c>
    </row>
    <row r="979" spans="2:9" ht="20.100000000000001" customHeight="1" x14ac:dyDescent="0.25">
      <c r="B979" s="279"/>
      <c r="C979" s="279"/>
      <c r="D979" s="280"/>
      <c r="E979" s="280"/>
      <c r="F979" s="184"/>
      <c r="H979" s="185">
        <f t="shared" si="30"/>
        <v>0</v>
      </c>
      <c r="I979" s="186">
        <f t="shared" si="31"/>
        <v>0</v>
      </c>
    </row>
    <row r="980" spans="2:9" ht="20.100000000000001" customHeight="1" x14ac:dyDescent="0.25">
      <c r="B980" s="279"/>
      <c r="C980" s="279"/>
      <c r="D980" s="280"/>
      <c r="E980" s="280"/>
      <c r="F980" s="184"/>
      <c r="H980" s="185">
        <f t="shared" si="30"/>
        <v>0</v>
      </c>
      <c r="I980" s="186">
        <f t="shared" si="31"/>
        <v>0</v>
      </c>
    </row>
    <row r="981" spans="2:9" ht="20.100000000000001" customHeight="1" x14ac:dyDescent="0.25">
      <c r="B981" s="279"/>
      <c r="C981" s="279"/>
      <c r="D981" s="280"/>
      <c r="E981" s="280"/>
      <c r="F981" s="184"/>
      <c r="H981" s="185">
        <f t="shared" si="30"/>
        <v>0</v>
      </c>
      <c r="I981" s="186">
        <f t="shared" si="31"/>
        <v>0</v>
      </c>
    </row>
    <row r="982" spans="2:9" ht="20.100000000000001" customHeight="1" x14ac:dyDescent="0.25">
      <c r="B982" s="279"/>
      <c r="C982" s="279"/>
      <c r="D982" s="280"/>
      <c r="E982" s="280"/>
      <c r="F982" s="184"/>
      <c r="H982" s="185">
        <f t="shared" si="30"/>
        <v>0</v>
      </c>
      <c r="I982" s="186">
        <f t="shared" si="31"/>
        <v>0</v>
      </c>
    </row>
    <row r="983" spans="2:9" ht="20.100000000000001" customHeight="1" x14ac:dyDescent="0.25">
      <c r="B983" s="279"/>
      <c r="C983" s="279"/>
      <c r="D983" s="280"/>
      <c r="E983" s="280"/>
      <c r="F983" s="184"/>
      <c r="H983" s="185">
        <f t="shared" si="30"/>
        <v>0</v>
      </c>
      <c r="I983" s="186">
        <f t="shared" si="31"/>
        <v>0</v>
      </c>
    </row>
    <row r="984" spans="2:9" ht="20.100000000000001" customHeight="1" x14ac:dyDescent="0.25">
      <c r="B984" s="279"/>
      <c r="C984" s="279"/>
      <c r="D984" s="280"/>
      <c r="E984" s="280"/>
      <c r="F984" s="184"/>
      <c r="H984" s="185">
        <f t="shared" si="30"/>
        <v>0</v>
      </c>
      <c r="I984" s="186">
        <f t="shared" si="31"/>
        <v>0</v>
      </c>
    </row>
    <row r="985" spans="2:9" ht="20.100000000000001" customHeight="1" x14ac:dyDescent="0.25">
      <c r="B985" s="279"/>
      <c r="C985" s="279"/>
      <c r="D985" s="280"/>
      <c r="E985" s="280"/>
      <c r="F985" s="184"/>
      <c r="H985" s="185">
        <f t="shared" si="30"/>
        <v>0</v>
      </c>
      <c r="I985" s="186">
        <f t="shared" si="31"/>
        <v>0</v>
      </c>
    </row>
    <row r="986" spans="2:9" ht="20.100000000000001" customHeight="1" x14ac:dyDescent="0.25">
      <c r="B986" s="279"/>
      <c r="C986" s="279"/>
      <c r="D986" s="280"/>
      <c r="E986" s="280"/>
      <c r="F986" s="184"/>
      <c r="H986" s="185">
        <f t="shared" si="30"/>
        <v>0</v>
      </c>
      <c r="I986" s="186">
        <f t="shared" si="31"/>
        <v>0</v>
      </c>
    </row>
    <row r="987" spans="2:9" ht="20.100000000000001" customHeight="1" x14ac:dyDescent="0.25">
      <c r="B987" s="279"/>
      <c r="C987" s="279"/>
      <c r="D987" s="280"/>
      <c r="E987" s="280"/>
      <c r="F987" s="184"/>
      <c r="H987" s="185">
        <f t="shared" si="30"/>
        <v>0</v>
      </c>
      <c r="I987" s="186">
        <f t="shared" si="31"/>
        <v>0</v>
      </c>
    </row>
    <row r="988" spans="2:9" ht="20.100000000000001" customHeight="1" x14ac:dyDescent="0.25">
      <c r="B988" s="279"/>
      <c r="C988" s="279"/>
      <c r="D988" s="280"/>
      <c r="E988" s="280"/>
      <c r="F988" s="184"/>
      <c r="H988" s="185">
        <f t="shared" si="30"/>
        <v>0</v>
      </c>
      <c r="I988" s="186">
        <f t="shared" si="31"/>
        <v>0</v>
      </c>
    </row>
    <row r="989" spans="2:9" ht="20.100000000000001" customHeight="1" x14ac:dyDescent="0.25">
      <c r="B989" s="279"/>
      <c r="C989" s="279"/>
      <c r="D989" s="280"/>
      <c r="E989" s="280"/>
      <c r="F989" s="184"/>
      <c r="H989" s="185">
        <f t="shared" si="30"/>
        <v>0</v>
      </c>
      <c r="I989" s="186">
        <f t="shared" si="31"/>
        <v>0</v>
      </c>
    </row>
    <row r="990" spans="2:9" ht="20.100000000000001" customHeight="1" x14ac:dyDescent="0.25">
      <c r="B990" s="279"/>
      <c r="C990" s="279"/>
      <c r="D990" s="280"/>
      <c r="E990" s="280"/>
      <c r="F990" s="184"/>
      <c r="H990" s="185">
        <f t="shared" si="30"/>
        <v>0</v>
      </c>
      <c r="I990" s="186">
        <f t="shared" si="31"/>
        <v>0</v>
      </c>
    </row>
    <row r="991" spans="2:9" ht="20.100000000000001" customHeight="1" x14ac:dyDescent="0.25">
      <c r="B991" s="279"/>
      <c r="C991" s="279"/>
      <c r="D991" s="280"/>
      <c r="E991" s="280"/>
      <c r="F991" s="184"/>
      <c r="H991" s="185">
        <f t="shared" si="30"/>
        <v>0</v>
      </c>
      <c r="I991" s="186">
        <f t="shared" si="31"/>
        <v>0</v>
      </c>
    </row>
    <row r="992" spans="2:9" ht="20.100000000000001" customHeight="1" x14ac:dyDescent="0.25">
      <c r="B992" s="279"/>
      <c r="C992" s="279"/>
      <c r="D992" s="280"/>
      <c r="E992" s="280"/>
      <c r="F992" s="184"/>
      <c r="H992" s="185">
        <f t="shared" si="30"/>
        <v>0</v>
      </c>
      <c r="I992" s="186">
        <f t="shared" si="31"/>
        <v>0</v>
      </c>
    </row>
    <row r="993" spans="2:9" ht="20.100000000000001" customHeight="1" x14ac:dyDescent="0.25">
      <c r="B993" s="279"/>
      <c r="C993" s="279"/>
      <c r="D993" s="280"/>
      <c r="E993" s="280"/>
      <c r="F993" s="184"/>
      <c r="H993" s="185">
        <f t="shared" si="30"/>
        <v>0</v>
      </c>
      <c r="I993" s="186">
        <f t="shared" si="31"/>
        <v>0</v>
      </c>
    </row>
    <row r="994" spans="2:9" ht="20.100000000000001" customHeight="1" x14ac:dyDescent="0.25">
      <c r="B994" s="279"/>
      <c r="C994" s="279"/>
      <c r="D994" s="280"/>
      <c r="E994" s="280"/>
      <c r="F994" s="184"/>
      <c r="H994" s="185">
        <f t="shared" si="30"/>
        <v>0</v>
      </c>
      <c r="I994" s="186">
        <f t="shared" si="31"/>
        <v>0</v>
      </c>
    </row>
    <row r="995" spans="2:9" ht="20.100000000000001" customHeight="1" x14ac:dyDescent="0.25">
      <c r="B995" s="279"/>
      <c r="C995" s="279"/>
      <c r="D995" s="280"/>
      <c r="E995" s="280"/>
      <c r="F995" s="184"/>
      <c r="H995" s="185">
        <f t="shared" si="30"/>
        <v>0</v>
      </c>
      <c r="I995" s="186">
        <f t="shared" si="31"/>
        <v>0</v>
      </c>
    </row>
    <row r="996" spans="2:9" ht="20.100000000000001" customHeight="1" x14ac:dyDescent="0.25">
      <c r="B996" s="279"/>
      <c r="C996" s="279"/>
      <c r="D996" s="280"/>
      <c r="E996" s="280"/>
      <c r="F996" s="184"/>
      <c r="H996" s="185">
        <f t="shared" si="30"/>
        <v>0</v>
      </c>
      <c r="I996" s="186">
        <f t="shared" si="31"/>
        <v>0</v>
      </c>
    </row>
    <row r="997" spans="2:9" ht="20.100000000000001" customHeight="1" x14ac:dyDescent="0.25">
      <c r="B997" s="279"/>
      <c r="C997" s="279"/>
      <c r="D997" s="280"/>
      <c r="E997" s="280"/>
      <c r="F997" s="184"/>
      <c r="H997" s="185">
        <f t="shared" si="30"/>
        <v>0</v>
      </c>
      <c r="I997" s="186">
        <f t="shared" si="31"/>
        <v>0</v>
      </c>
    </row>
    <row r="998" spans="2:9" ht="20.100000000000001" customHeight="1" x14ac:dyDescent="0.25">
      <c r="B998" s="279"/>
      <c r="C998" s="279"/>
      <c r="D998" s="280"/>
      <c r="E998" s="280"/>
      <c r="F998" s="184"/>
      <c r="H998" s="185">
        <f t="shared" si="30"/>
        <v>0</v>
      </c>
      <c r="I998" s="186">
        <f t="shared" si="31"/>
        <v>0</v>
      </c>
    </row>
    <row r="999" spans="2:9" ht="20.100000000000001" customHeight="1" x14ac:dyDescent="0.25">
      <c r="B999" s="279"/>
      <c r="C999" s="279"/>
      <c r="D999" s="280"/>
      <c r="E999" s="280"/>
      <c r="F999" s="184"/>
      <c r="H999" s="185">
        <f t="shared" si="30"/>
        <v>0</v>
      </c>
      <c r="I999" s="186">
        <f t="shared" si="31"/>
        <v>0</v>
      </c>
    </row>
    <row r="1000" spans="2:9" ht="20.100000000000001" customHeight="1" x14ac:dyDescent="0.25">
      <c r="B1000" s="279"/>
      <c r="C1000" s="279"/>
      <c r="D1000" s="280"/>
      <c r="E1000" s="280"/>
      <c r="F1000" s="184"/>
      <c r="H1000" s="185">
        <f t="shared" si="30"/>
        <v>0</v>
      </c>
      <c r="I1000" s="186">
        <f t="shared" si="31"/>
        <v>0</v>
      </c>
    </row>
    <row r="1001" spans="2:9" ht="20.100000000000001" customHeight="1" thickBot="1" x14ac:dyDescent="0.3">
      <c r="B1001" s="279"/>
      <c r="C1001" s="279"/>
      <c r="D1001" s="280"/>
      <c r="E1001" s="280"/>
      <c r="F1001" s="184"/>
      <c r="H1001" s="187">
        <f t="shared" si="30"/>
        <v>0</v>
      </c>
      <c r="I1001" s="188">
        <f t="shared" si="31"/>
        <v>0</v>
      </c>
    </row>
  </sheetData>
  <sheetProtection algorithmName="SHA-512" hashValue="82zT8RiiGrSV0fRHOnRJwmYQMAW5281BEz1VyO6RfciznZhEYtqknHnMVTocR9dBJpAF0odbybtrAxsCKDTnPg==" saltValue="opiLvapkIYxiHT7aX5kh8Q==" spinCount="100000" sheet="1" formatCells="0" formatRows="0" autoFilter="0"/>
  <autoFilter ref="B12:E1001" xr:uid="{C0CE4B26-F1AF-4A99-8A93-81897013A0C9}"/>
  <mergeCells count="3">
    <mergeCell ref="B9:E9"/>
    <mergeCell ref="H11:I11"/>
    <mergeCell ref="C8:D8"/>
  </mergeCells>
  <dataValidations count="1">
    <dataValidation type="list" allowBlank="1" showInputMessage="1" showErrorMessage="1" sqref="D13:D1001" xr:uid="{EFB84F22-F34E-432C-8131-B305C36A661D}">
      <formula1>"En activité partielle,Hors activité partielle"</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5" tint="-0.249977111117893"/>
  </sheetPr>
  <dimension ref="A2:H110"/>
  <sheetViews>
    <sheetView showGridLines="0" tabSelected="1" topLeftCell="A16" workbookViewId="0">
      <selection activeCell="O77" sqref="O77"/>
    </sheetView>
  </sheetViews>
  <sheetFormatPr baseColWidth="10" defaultColWidth="8.88671875" defaultRowHeight="14.4" x14ac:dyDescent="0.3"/>
  <cols>
    <col min="1" max="1" width="7.21875" style="1" customWidth="1"/>
    <col min="2" max="2" width="14.21875" style="1" customWidth="1"/>
    <col min="3" max="3" width="44.77734375" style="1" customWidth="1"/>
    <col min="4" max="4" width="26" style="1" customWidth="1"/>
    <col min="5" max="5" width="15.77734375" style="1" customWidth="1"/>
    <col min="6" max="6" width="16.77734375" style="1" customWidth="1"/>
    <col min="7" max="7" width="12" style="1" customWidth="1"/>
    <col min="8" max="8" width="17.77734375" style="1" customWidth="1"/>
  </cols>
  <sheetData>
    <row r="2" spans="2:8" x14ac:dyDescent="0.3">
      <c r="B2" s="2"/>
    </row>
    <row r="3" spans="2:8" x14ac:dyDescent="0.3">
      <c r="D3" s="3"/>
    </row>
    <row r="6" spans="2:8" ht="21" x14ac:dyDescent="0.3">
      <c r="C6" s="296" t="s">
        <v>0</v>
      </c>
      <c r="D6" s="297"/>
    </row>
    <row r="7" spans="2:8" ht="15" thickBot="1" x14ac:dyDescent="0.35"/>
    <row r="8" spans="2:8" ht="18.600000000000001" thickBot="1" x14ac:dyDescent="0.35">
      <c r="B8" s="376" t="s">
        <v>1</v>
      </c>
      <c r="C8" s="377"/>
      <c r="D8" s="377"/>
      <c r="E8" s="377"/>
      <c r="F8" s="377"/>
      <c r="G8" s="377"/>
      <c r="H8" s="378"/>
    </row>
    <row r="9" spans="2:8" ht="18" x14ac:dyDescent="0.3">
      <c r="B9" s="4"/>
      <c r="C9" s="5"/>
      <c r="D9" s="5"/>
      <c r="E9" s="5"/>
      <c r="F9" s="5"/>
      <c r="G9" s="5"/>
      <c r="H9" s="6"/>
    </row>
    <row r="10" spans="2:8" ht="15.6" x14ac:dyDescent="0.3">
      <c r="B10" s="7"/>
      <c r="C10" s="8" t="s">
        <v>2</v>
      </c>
      <c r="D10" s="198" t="str">
        <f>IF('1-Plan formation FNE à remplir '!$D$15="Activité partielle Longue Durée (APLD)",'1-Plan formation FNE à remplir '!D9,IF('1-Plan formation FNE à remplir '!$D$15="Activité partielle droit commun (APDC)",'1-Plan formation FNE à remplir '!D9,""))</f>
        <v/>
      </c>
      <c r="E10" s="9"/>
      <c r="F10" s="10"/>
      <c r="H10" s="11"/>
    </row>
    <row r="11" spans="2:8" ht="15.6" x14ac:dyDescent="0.3">
      <c r="B11" s="12"/>
      <c r="C11" s="8" t="s">
        <v>3</v>
      </c>
      <c r="D11" s="198" t="str">
        <f>IF('1-Plan formation FNE à remplir '!$D$15="Activité partielle Longue Durée (APLD)",'1-Plan formation FNE à remplir '!D13,IF('1-Plan formation FNE à remplir '!$D$15="Activité partielle droit commun (APDC)",'1-Plan formation FNE à remplir '!D13,""))</f>
        <v/>
      </c>
      <c r="E11" s="9"/>
      <c r="F11" s="8"/>
      <c r="G11" s="8"/>
      <c r="H11" s="11"/>
    </row>
    <row r="12" spans="2:8" ht="15.6" x14ac:dyDescent="0.3">
      <c r="B12" s="12"/>
      <c r="C12" s="8" t="s">
        <v>4</v>
      </c>
      <c r="D12" s="198" t="str">
        <f>IF('1-Plan formation FNE à remplir '!$D$15="Activité partielle Longue Durée (APLD)",'1-Plan formation FNE à remplir '!D11,IF('1-Plan formation FNE à remplir '!$D$15="Activité partielle droit commun (APDC)",'1-Plan formation FNE à remplir '!D11,""))</f>
        <v/>
      </c>
      <c r="E12" s="9"/>
      <c r="F12" s="8"/>
      <c r="G12" s="8"/>
      <c r="H12" s="11"/>
    </row>
    <row r="13" spans="2:8" ht="15.6" x14ac:dyDescent="0.3">
      <c r="B13" s="12"/>
      <c r="C13" s="8" t="s">
        <v>5</v>
      </c>
      <c r="D13" s="198" t="str">
        <f>IF('1-Plan formation FNE à remplir '!$D$15="Activité partielle Longue Durée (APLD)",'1-Plan formation FNE à remplir '!D10,IF('1-Plan formation FNE à remplir '!$D$15="Activité partielle droit commun (APDC)",'1-Plan formation FNE à remplir '!D10,""))</f>
        <v/>
      </c>
      <c r="E13" s="9"/>
      <c r="F13" s="8"/>
      <c r="G13" s="8"/>
      <c r="H13" s="11"/>
    </row>
    <row r="14" spans="2:8" ht="15.6" x14ac:dyDescent="0.3">
      <c r="B14" s="12"/>
      <c r="C14" s="8" t="s">
        <v>6</v>
      </c>
      <c r="D14" s="198" t="str">
        <f>IF('1-Plan formation FNE à remplir '!$D$15="Activité partielle Longue Durée (APLD)",'1-Plan formation FNE à remplir '!D12,IF('1-Plan formation FNE à remplir '!$D$15="Activité partielle droit commun (APDC)",'1-Plan formation FNE à remplir '!D12,""))</f>
        <v/>
      </c>
      <c r="E14" s="9"/>
      <c r="F14" s="8"/>
      <c r="G14" s="8"/>
      <c r="H14" s="11"/>
    </row>
    <row r="15" spans="2:8" ht="15.6" x14ac:dyDescent="0.3">
      <c r="B15" s="12"/>
      <c r="C15" s="8" t="s">
        <v>7</v>
      </c>
      <c r="D15" s="198" t="str">
        <f>IF('1-Plan formation FNE à remplir '!$D$15="Activité partielle Longue Durée (APLD)",'1-Plan formation FNE à remplir '!D14,IF('1-Plan formation FNE à remplir '!$D$15="Activité partielle droit commun (APDC)",'1-Plan formation FNE à remplir '!D14,""))</f>
        <v/>
      </c>
      <c r="E15" s="9"/>
      <c r="F15" s="8"/>
      <c r="G15" s="8"/>
      <c r="H15" s="11"/>
    </row>
    <row r="16" spans="2:8" ht="15.6" x14ac:dyDescent="0.3">
      <c r="B16" s="12"/>
      <c r="C16" s="13" t="s">
        <v>132</v>
      </c>
      <c r="D16" s="198" t="str">
        <f>IF('1-Plan formation FNE à remplir '!$D$15="Activité partielle Longue Durée (APLD)",'1-Plan formation FNE à remplir '!D15,IF('1-Plan formation FNE à remplir '!$D$15="Activité partielle droit commun (APDC)",'1-Plan formation FNE à remplir '!D15,""))</f>
        <v/>
      </c>
      <c r="E16" s="9"/>
      <c r="F16" s="8"/>
      <c r="G16" s="8"/>
      <c r="H16" s="11"/>
    </row>
    <row r="17" spans="2:8" ht="15.6" x14ac:dyDescent="0.3">
      <c r="B17" s="12"/>
      <c r="C17" s="8" t="s">
        <v>8</v>
      </c>
      <c r="D17" s="198" t="str">
        <f>IF('1-Plan formation FNE à remplir '!$D$15="Activité partielle Longue Durée (APLD)",'1-Plan formation FNE à remplir '!D20,IF('1-Plan formation FNE à remplir '!$D$15="Activité partielle droit commun (APDC)",'1-Plan formation FNE à remplir '!D20,""))</f>
        <v/>
      </c>
      <c r="E17" s="9"/>
      <c r="F17" s="8"/>
      <c r="G17" s="8"/>
      <c r="H17" s="11"/>
    </row>
    <row r="18" spans="2:8" ht="15.6" x14ac:dyDescent="0.3">
      <c r="B18" s="12"/>
      <c r="C18" s="8" t="s">
        <v>9</v>
      </c>
      <c r="D18" s="198" t="str">
        <f>IF('1-Plan formation FNE à remplir '!$D$15="Activité partielle Longue Durée (APLD)",'1-Plan formation FNE à remplir '!D21,IF('1-Plan formation FNE à remplir '!$D$15="Activité partielle droit commun (APDC)",'1-Plan formation FNE à remplir '!D21,""))</f>
        <v/>
      </c>
      <c r="E18" s="9"/>
      <c r="F18" s="8"/>
      <c r="G18" s="8"/>
      <c r="H18" s="11"/>
    </row>
    <row r="19" spans="2:8" ht="15.6" x14ac:dyDescent="0.3">
      <c r="B19" s="12"/>
      <c r="C19" s="8" t="s">
        <v>10</v>
      </c>
      <c r="D19" s="198" t="str">
        <f>IF('1-Plan formation FNE à remplir '!$D$15="Activité partielle Longue Durée (APLD)",'1-Plan formation FNE à remplir '!D16,IF('1-Plan formation FNE à remplir '!$D$15="Activité partielle droit commun (APDC)",'1-Plan formation FNE à remplir '!D16,""))</f>
        <v/>
      </c>
      <c r="E19" s="9"/>
      <c r="F19" s="8"/>
      <c r="G19" s="8"/>
      <c r="H19" s="11"/>
    </row>
    <row r="20" spans="2:8" ht="15.6" x14ac:dyDescent="0.3">
      <c r="B20" s="12"/>
      <c r="C20" s="8" t="s">
        <v>11</v>
      </c>
      <c r="D20" s="198" t="str">
        <f>IF('1-Plan formation FNE à remplir '!$D$15="Activité partielle Longue Durée (APLD)",'1-Plan formation FNE à remplir '!D17,IF('1-Plan formation FNE à remplir '!$D$15="Activité partielle droit commun (APDC)",'1-Plan formation FNE à remplir '!D17,""))</f>
        <v/>
      </c>
      <c r="E20" s="9"/>
      <c r="F20" s="8"/>
      <c r="G20" s="8"/>
      <c r="H20" s="11"/>
    </row>
    <row r="21" spans="2:8" ht="15.6" x14ac:dyDescent="0.3">
      <c r="B21" s="12"/>
      <c r="C21" s="8"/>
      <c r="D21" s="14"/>
      <c r="E21" s="9"/>
      <c r="F21" s="8"/>
      <c r="G21" s="8"/>
      <c r="H21" s="11"/>
    </row>
    <row r="22" spans="2:8" ht="15.6" x14ac:dyDescent="0.3">
      <c r="B22" s="15"/>
      <c r="C22" s="13" t="s">
        <v>12</v>
      </c>
      <c r="D22" s="198" t="str">
        <f>IF('1-Plan formation FNE à remplir '!$D$15="Activité partielle Longue Durée (APLD)",'1-Plan formation FNE à remplir '!H17,IF('1-Plan formation FNE à remplir '!$D$15="Activité partielle droit commun (APDC)",'1-Plan formation FNE à remplir '!H17,""))</f>
        <v/>
      </c>
      <c r="E22" s="16"/>
      <c r="F22" s="379"/>
      <c r="G22" s="379"/>
      <c r="H22" s="17"/>
    </row>
    <row r="23" spans="2:8" ht="15.6" x14ac:dyDescent="0.3">
      <c r="B23" s="15"/>
      <c r="C23" s="18"/>
      <c r="D23" s="301" t="str">
        <f>IF('1-Plan formation FNE à remplir '!$D$15="Activité partielle Longue Durée (APLD)",'1-Plan formation FNE à remplir '!H18,IF('1-Plan formation FNE à remplir '!$D$15="Activité partielle droit commun (APDC)",'1-Plan formation FNE à remplir '!H18,""))</f>
        <v/>
      </c>
      <c r="E23" s="16"/>
      <c r="F23" s="19"/>
      <c r="G23" s="19"/>
      <c r="H23" s="17"/>
    </row>
    <row r="24" spans="2:8" ht="15.6" x14ac:dyDescent="0.3">
      <c r="B24" s="15"/>
      <c r="C24" s="13" t="s">
        <v>133</v>
      </c>
      <c r="D24" s="198" t="str">
        <f>IF('1-Plan formation FNE à remplir '!$D$15="Activité partielle Longue Durée (APLD)",'1-Plan formation FNE à remplir '!H19,IF('1-Plan formation FNE à remplir '!$D$15="Activité partielle droit commun (APDC)",'1-Plan formation FNE à remplir '!H19,""))</f>
        <v/>
      </c>
      <c r="E24" s="16"/>
      <c r="F24" s="19"/>
      <c r="G24" s="19"/>
      <c r="H24" s="17"/>
    </row>
    <row r="25" spans="2:8" ht="16.2" thickBot="1" x14ac:dyDescent="0.35">
      <c r="B25" s="20"/>
      <c r="C25" s="21"/>
      <c r="D25" s="22"/>
      <c r="E25" s="23"/>
      <c r="F25" s="380"/>
      <c r="G25" s="380"/>
      <c r="H25" s="24"/>
    </row>
    <row r="26" spans="2:8" ht="15" thickBot="1" x14ac:dyDescent="0.35">
      <c r="B26" s="10"/>
    </row>
    <row r="27" spans="2:8" ht="18.600000000000001" thickBot="1" x14ac:dyDescent="0.35">
      <c r="B27" s="376" t="s">
        <v>13</v>
      </c>
      <c r="C27" s="377"/>
      <c r="D27" s="377"/>
      <c r="E27" s="377"/>
      <c r="F27" s="377"/>
      <c r="G27" s="377"/>
      <c r="H27" s="378"/>
    </row>
    <row r="28" spans="2:8" x14ac:dyDescent="0.3">
      <c r="B28" s="25"/>
      <c r="H28" s="11"/>
    </row>
    <row r="29" spans="2:8" ht="15.6" x14ac:dyDescent="0.3">
      <c r="B29" s="25"/>
      <c r="C29" s="26"/>
      <c r="D29" s="26"/>
      <c r="E29" s="26"/>
      <c r="F29" s="26"/>
      <c r="G29" s="26"/>
      <c r="H29" s="27"/>
    </row>
    <row r="30" spans="2:8" ht="15.6" x14ac:dyDescent="0.3">
      <c r="B30" s="25"/>
      <c r="C30" s="28" t="s">
        <v>14</v>
      </c>
      <c r="D30" s="304" t="str">
        <f>IF(OR('1-Plan formation FNE à remplir '!$D$15="Activité partielle Longue Durée (APLD)",('1-Plan formation FNE à remplir '!$D$15="Activité partielle droit commun (APDC)")),'1-Plan formation FNE à remplir '!$Q$23,"")</f>
        <v/>
      </c>
      <c r="E30" s="29"/>
      <c r="F30" s="30"/>
      <c r="G30" s="26"/>
      <c r="H30" s="27"/>
    </row>
    <row r="31" spans="2:8" ht="15.6" x14ac:dyDescent="0.3">
      <c r="B31" s="25"/>
      <c r="C31" s="28" t="s">
        <v>15</v>
      </c>
      <c r="D31" s="304" t="str">
        <f>IF(OR('1-Plan formation FNE à remplir '!$D$15="Activité partielle Longue Durée (APLD)",('1-Plan formation FNE à remplir '!$D$15="Activité partielle droit commun (APDC)")),'1-Plan formation FNE à remplir '!$V$23,"")</f>
        <v/>
      </c>
      <c r="E31" s="29"/>
      <c r="F31" s="30"/>
      <c r="G31" s="26"/>
      <c r="H31" s="27"/>
    </row>
    <row r="32" spans="2:8" ht="15.6" x14ac:dyDescent="0.3">
      <c r="B32" s="25"/>
      <c r="C32" s="28" t="s">
        <v>16</v>
      </c>
      <c r="D32" s="304">
        <f>SUM(D30:D31)</f>
        <v>0</v>
      </c>
      <c r="E32" s="29"/>
      <c r="F32" s="30"/>
      <c r="G32" s="26"/>
      <c r="H32" s="27"/>
    </row>
    <row r="33" spans="2:8" ht="15.6" x14ac:dyDescent="0.3">
      <c r="B33" s="25"/>
      <c r="C33" s="28" t="s">
        <v>17</v>
      </c>
      <c r="D33" s="304" t="str">
        <f>IF('1-Plan formation FNE à remplir '!$D$15="Activité partielle Longue Durée (APLD)",'1-Plan formation FNE à remplir '!L23,IF('1-Plan formation FNE à remplir '!$D$15="Activité partielle droit commun (APDC)",'1-Plan formation FNE à remplir '!$L$23,""))</f>
        <v/>
      </c>
      <c r="E33" s="29"/>
      <c r="F33" s="30"/>
      <c r="G33" s="26"/>
      <c r="H33" s="27"/>
    </row>
    <row r="34" spans="2:8" ht="15.6" x14ac:dyDescent="0.3">
      <c r="B34" s="25"/>
      <c r="C34" s="28" t="s">
        <v>18</v>
      </c>
      <c r="D34" s="303" t="str">
        <f>IF('1-Plan formation FNE à remplir '!$D$15="Activité partielle Longue Durée (APLD)",'2 - Liste salariés à remplir'!H10,IF('1-Plan formation FNE à remplir '!$D$15="Activité partielle droit commun (APDC)",'2 - Liste salariés à remplir'!H10,""))</f>
        <v/>
      </c>
      <c r="E34" s="31"/>
      <c r="F34" s="32"/>
      <c r="G34" s="8"/>
      <c r="H34" s="27"/>
    </row>
    <row r="35" spans="2:8" ht="15.6" x14ac:dyDescent="0.3">
      <c r="B35" s="25"/>
      <c r="C35" s="28" t="s">
        <v>19</v>
      </c>
      <c r="D35" s="303" t="str">
        <f>IF('1-Plan formation FNE à remplir '!$D$15="Activité partielle Longue Durée (APLD)",'2 - Liste salariés à remplir'!I10,IF('1-Plan formation FNE à remplir '!$D$15="Activité partielle droit commun (APDC)",'2 - Liste salariés à remplir'!I10,""))</f>
        <v/>
      </c>
      <c r="E35" s="31"/>
      <c r="F35" s="32"/>
      <c r="G35" s="8"/>
      <c r="H35" s="27"/>
    </row>
    <row r="36" spans="2:8" ht="15.6" x14ac:dyDescent="0.3">
      <c r="B36" s="25"/>
      <c r="C36" s="33" t="s">
        <v>20</v>
      </c>
      <c r="D36" s="34" t="str">
        <f>IF(OR('1-Plan formation FNE à remplir '!$D$15="Activité partielle Longue Durée (APLD)",('1-Plan formation FNE à remplir '!$D$15="Activité partielle droit commun (APDC)")),'1-Plan formation FNE à remplir '!$W$23,"")</f>
        <v/>
      </c>
      <c r="E36" s="29"/>
      <c r="F36" s="30"/>
      <c r="G36" s="26"/>
      <c r="H36" s="27"/>
    </row>
    <row r="37" spans="2:8" ht="16.2" thickBot="1" x14ac:dyDescent="0.35">
      <c r="B37" s="35"/>
      <c r="C37" s="36"/>
      <c r="D37" s="37"/>
      <c r="E37" s="37"/>
      <c r="F37" s="38"/>
      <c r="G37" s="39"/>
      <c r="H37" s="40"/>
    </row>
    <row r="38" spans="2:8" ht="15" thickBot="1" x14ac:dyDescent="0.35"/>
    <row r="39" spans="2:8" ht="18.600000000000001" thickBot="1" x14ac:dyDescent="0.35">
      <c r="B39" s="376" t="s">
        <v>21</v>
      </c>
      <c r="C39" s="377"/>
      <c r="D39" s="377"/>
      <c r="E39" s="377"/>
      <c r="F39" s="377"/>
      <c r="G39" s="377"/>
      <c r="H39" s="378"/>
    </row>
    <row r="40" spans="2:8" x14ac:dyDescent="0.3">
      <c r="B40" s="41"/>
      <c r="C40" s="42"/>
      <c r="D40" s="42"/>
      <c r="E40" s="42"/>
      <c r="F40" s="42"/>
      <c r="G40" s="42"/>
      <c r="H40" s="43"/>
    </row>
    <row r="41" spans="2:8" x14ac:dyDescent="0.3">
      <c r="B41" s="41"/>
      <c r="C41" s="42"/>
      <c r="D41" s="374"/>
      <c r="E41" s="374"/>
      <c r="F41" s="374"/>
      <c r="G41" s="374"/>
      <c r="H41" s="375"/>
    </row>
    <row r="42" spans="2:8" x14ac:dyDescent="0.3">
      <c r="B42" s="41"/>
      <c r="C42" s="42"/>
      <c r="D42" s="42"/>
      <c r="E42" s="44"/>
      <c r="F42" s="42"/>
      <c r="G42" s="42"/>
      <c r="H42" s="45"/>
    </row>
    <row r="43" spans="2:8" x14ac:dyDescent="0.3">
      <c r="B43" s="46"/>
      <c r="C43" s="47"/>
      <c r="D43" s="47"/>
      <c r="E43" s="47"/>
      <c r="F43" s="47"/>
      <c r="G43" s="42"/>
      <c r="H43" s="43"/>
    </row>
    <row r="44" spans="2:8" x14ac:dyDescent="0.3">
      <c r="B44" s="382"/>
      <c r="C44" s="383"/>
      <c r="D44" s="383"/>
      <c r="E44" s="383"/>
      <c r="F44" s="383"/>
      <c r="G44" s="383"/>
      <c r="H44" s="48"/>
    </row>
    <row r="45" spans="2:8" x14ac:dyDescent="0.3">
      <c r="B45" s="41"/>
      <c r="C45" s="42"/>
      <c r="D45" s="42"/>
      <c r="E45" s="42"/>
      <c r="F45" s="42"/>
      <c r="G45" s="42"/>
      <c r="H45" s="43"/>
    </row>
    <row r="46" spans="2:8" x14ac:dyDescent="0.3">
      <c r="B46" s="41"/>
      <c r="C46" s="42"/>
      <c r="D46" s="42"/>
      <c r="E46" s="42"/>
      <c r="F46" s="42"/>
      <c r="G46" s="42"/>
      <c r="H46" s="43"/>
    </row>
    <row r="47" spans="2:8" x14ac:dyDescent="0.3">
      <c r="B47" s="41"/>
      <c r="C47" s="42"/>
      <c r="D47" s="384"/>
      <c r="E47" s="384"/>
      <c r="F47" s="42"/>
      <c r="G47" s="42"/>
      <c r="H47" s="43"/>
    </row>
    <row r="48" spans="2:8" x14ac:dyDescent="0.3">
      <c r="B48" s="41"/>
      <c r="C48" s="42"/>
      <c r="D48" s="42"/>
      <c r="E48" s="42"/>
      <c r="F48" s="42"/>
      <c r="G48" s="42"/>
      <c r="H48" s="43"/>
    </row>
    <row r="49" spans="2:8" x14ac:dyDescent="0.3">
      <c r="B49" s="41"/>
      <c r="C49" s="42"/>
      <c r="D49" s="42"/>
      <c r="E49" s="42"/>
      <c r="F49" s="42"/>
      <c r="G49" s="42"/>
      <c r="H49" s="43"/>
    </row>
    <row r="50" spans="2:8" x14ac:dyDescent="0.3">
      <c r="B50" s="41"/>
      <c r="C50" s="42"/>
      <c r="D50" s="42"/>
      <c r="E50" s="42"/>
      <c r="F50" s="42"/>
      <c r="G50" s="42"/>
      <c r="H50" s="43"/>
    </row>
    <row r="51" spans="2:8" x14ac:dyDescent="0.3">
      <c r="B51" s="41"/>
      <c r="C51" s="42"/>
      <c r="D51" s="42"/>
      <c r="E51" s="42"/>
      <c r="F51" s="42"/>
      <c r="G51" s="42"/>
      <c r="H51" s="43"/>
    </row>
    <row r="52" spans="2:8" x14ac:dyDescent="0.3">
      <c r="B52" s="41"/>
      <c r="C52" s="42"/>
      <c r="D52" s="42"/>
      <c r="E52" s="42"/>
      <c r="F52" s="42"/>
      <c r="G52" s="42"/>
      <c r="H52" s="43"/>
    </row>
    <row r="53" spans="2:8" x14ac:dyDescent="0.3">
      <c r="B53" s="41"/>
      <c r="C53" s="42"/>
      <c r="D53" s="42"/>
      <c r="E53" s="42"/>
      <c r="F53" s="42"/>
      <c r="G53" s="42"/>
      <c r="H53" s="43"/>
    </row>
    <row r="54" spans="2:8" x14ac:dyDescent="0.3">
      <c r="B54" s="41"/>
      <c r="C54" s="42"/>
      <c r="D54" s="42"/>
      <c r="E54" s="42"/>
      <c r="F54" s="42"/>
      <c r="G54" s="42"/>
      <c r="H54" s="43"/>
    </row>
    <row r="55" spans="2:8" x14ac:dyDescent="0.3">
      <c r="B55" s="41"/>
      <c r="C55" s="42"/>
      <c r="D55" s="42"/>
      <c r="E55" s="42"/>
      <c r="F55" s="42"/>
      <c r="G55" s="42"/>
      <c r="H55" s="43"/>
    </row>
    <row r="56" spans="2:8" x14ac:dyDescent="0.3">
      <c r="B56" s="41"/>
      <c r="C56" s="42"/>
      <c r="D56" s="42"/>
      <c r="E56" s="42"/>
      <c r="F56" s="42"/>
      <c r="G56" s="42"/>
      <c r="H56" s="43"/>
    </row>
    <row r="57" spans="2:8" x14ac:dyDescent="0.3">
      <c r="B57" s="41"/>
      <c r="C57" s="42"/>
      <c r="D57" s="42"/>
      <c r="E57" s="42"/>
      <c r="F57" s="42"/>
      <c r="G57" s="42"/>
      <c r="H57" s="43"/>
    </row>
    <row r="58" spans="2:8" x14ac:dyDescent="0.3">
      <c r="B58" s="41"/>
      <c r="C58" s="42"/>
      <c r="D58" s="42"/>
      <c r="E58" s="42"/>
      <c r="F58" s="42"/>
      <c r="G58" s="42"/>
      <c r="H58" s="43"/>
    </row>
    <row r="59" spans="2:8" x14ac:dyDescent="0.3">
      <c r="B59" s="41"/>
      <c r="C59" s="42"/>
      <c r="D59" s="42"/>
      <c r="E59" s="42"/>
      <c r="F59" s="42"/>
      <c r="G59" s="42"/>
      <c r="H59" s="43"/>
    </row>
    <row r="60" spans="2:8" x14ac:dyDescent="0.3">
      <c r="B60" s="41"/>
      <c r="C60" s="42"/>
      <c r="D60" s="42"/>
      <c r="E60" s="42"/>
      <c r="F60" s="42"/>
      <c r="G60" s="42"/>
      <c r="H60" s="43"/>
    </row>
    <row r="61" spans="2:8" x14ac:dyDescent="0.3">
      <c r="B61" s="41"/>
      <c r="C61" s="42"/>
      <c r="D61" s="42"/>
      <c r="E61" s="42"/>
      <c r="F61" s="42"/>
      <c r="G61" s="42"/>
      <c r="H61" s="43"/>
    </row>
    <row r="62" spans="2:8" x14ac:dyDescent="0.3">
      <c r="B62" s="41"/>
      <c r="C62" s="42"/>
      <c r="D62" s="42"/>
      <c r="E62" s="42"/>
      <c r="F62" s="42"/>
      <c r="G62" s="42"/>
      <c r="H62" s="43"/>
    </row>
    <row r="63" spans="2:8" x14ac:dyDescent="0.3">
      <c r="B63" s="41"/>
      <c r="C63" s="42"/>
      <c r="D63" s="42"/>
      <c r="E63" s="42"/>
      <c r="F63" s="42"/>
      <c r="G63" s="42"/>
      <c r="H63" s="43"/>
    </row>
    <row r="64" spans="2:8" x14ac:dyDescent="0.3">
      <c r="B64" s="41"/>
      <c r="C64" s="42"/>
      <c r="D64" s="42"/>
      <c r="E64" s="42"/>
      <c r="F64" s="42"/>
      <c r="G64" s="42"/>
      <c r="H64" s="43"/>
    </row>
    <row r="65" spans="2:8" x14ac:dyDescent="0.3">
      <c r="B65" s="41"/>
      <c r="C65" s="42"/>
      <c r="D65" s="42"/>
      <c r="E65" s="42"/>
      <c r="F65" s="42"/>
      <c r="G65" s="42"/>
      <c r="H65" s="43"/>
    </row>
    <row r="66" spans="2:8" x14ac:dyDescent="0.3">
      <c r="B66" s="41"/>
      <c r="C66" s="42"/>
      <c r="D66" s="42"/>
      <c r="E66" s="42"/>
      <c r="F66" s="42"/>
      <c r="G66" s="42"/>
      <c r="H66" s="43"/>
    </row>
    <row r="67" spans="2:8" x14ac:dyDescent="0.3">
      <c r="B67" s="41"/>
      <c r="C67" s="42"/>
      <c r="D67" s="42"/>
      <c r="E67" s="42"/>
      <c r="F67" s="42"/>
      <c r="G67" s="42"/>
      <c r="H67" s="43"/>
    </row>
    <row r="68" spans="2:8" x14ac:dyDescent="0.3">
      <c r="B68" s="41"/>
      <c r="C68" s="42"/>
      <c r="D68" s="42"/>
      <c r="E68" s="42"/>
      <c r="F68" s="42"/>
      <c r="G68" s="42"/>
      <c r="H68" s="43"/>
    </row>
    <row r="69" spans="2:8" x14ac:dyDescent="0.3">
      <c r="B69" s="41"/>
      <c r="C69" s="42"/>
      <c r="D69" s="42"/>
      <c r="E69" s="42"/>
      <c r="F69" s="42"/>
      <c r="G69" s="42"/>
      <c r="H69" s="43"/>
    </row>
    <row r="70" spans="2:8" x14ac:dyDescent="0.3">
      <c r="B70" s="41"/>
      <c r="C70" s="42"/>
      <c r="D70" s="42"/>
      <c r="E70" s="42"/>
      <c r="F70" s="42"/>
      <c r="G70" s="42"/>
      <c r="H70" s="43"/>
    </row>
    <row r="71" spans="2:8" x14ac:dyDescent="0.3">
      <c r="B71" s="41"/>
      <c r="C71" s="42"/>
      <c r="D71" s="42"/>
      <c r="E71" s="42"/>
      <c r="F71" s="42"/>
      <c r="G71" s="42"/>
      <c r="H71" s="43"/>
    </row>
    <row r="72" spans="2:8" x14ac:dyDescent="0.3">
      <c r="B72" s="41"/>
      <c r="C72" s="42"/>
      <c r="D72" s="42"/>
      <c r="E72" s="42"/>
      <c r="F72" s="42"/>
      <c r="G72" s="42"/>
      <c r="H72" s="43"/>
    </row>
    <row r="73" spans="2:8" x14ac:dyDescent="0.3">
      <c r="B73" s="41"/>
      <c r="C73" s="42"/>
      <c r="D73" s="42"/>
      <c r="E73" s="42"/>
      <c r="F73" s="42"/>
      <c r="G73" s="42"/>
      <c r="H73" s="43"/>
    </row>
    <row r="74" spans="2:8" x14ac:dyDescent="0.3">
      <c r="B74" s="41"/>
      <c r="C74" s="42"/>
      <c r="D74" s="42"/>
      <c r="E74" s="42"/>
      <c r="F74" s="42"/>
      <c r="G74" s="42"/>
      <c r="H74" s="43"/>
    </row>
    <row r="75" spans="2:8" x14ac:dyDescent="0.3">
      <c r="B75" s="41"/>
      <c r="C75" s="42"/>
      <c r="D75" s="42"/>
      <c r="E75" s="42"/>
      <c r="F75" s="42"/>
      <c r="G75" s="42"/>
      <c r="H75" s="43"/>
    </row>
    <row r="76" spans="2:8" x14ac:dyDescent="0.3">
      <c r="B76" s="41"/>
      <c r="C76" s="42"/>
      <c r="D76" s="42"/>
      <c r="E76" s="42"/>
      <c r="F76" s="42"/>
      <c r="G76" s="42"/>
      <c r="H76" s="43"/>
    </row>
    <row r="77" spans="2:8" x14ac:dyDescent="0.3">
      <c r="B77" s="41"/>
      <c r="C77" s="42"/>
      <c r="D77" s="42"/>
      <c r="E77" s="42"/>
      <c r="F77" s="42"/>
      <c r="G77" s="42"/>
      <c r="H77" s="43"/>
    </row>
    <row r="78" spans="2:8" x14ac:dyDescent="0.3">
      <c r="B78" s="41" t="s">
        <v>22</v>
      </c>
      <c r="C78" s="49" t="str">
        <f>$D$11</f>
        <v/>
      </c>
      <c r="D78" s="374" t="s">
        <v>23</v>
      </c>
      <c r="E78" s="374"/>
      <c r="F78" s="374"/>
      <c r="G78" s="374"/>
      <c r="H78" s="375"/>
    </row>
    <row r="79" spans="2:8" x14ac:dyDescent="0.3">
      <c r="B79" s="41" t="s">
        <v>24</v>
      </c>
      <c r="C79" s="42"/>
      <c r="D79" s="42"/>
      <c r="E79" s="50" t="str">
        <f>$D$36</f>
        <v/>
      </c>
      <c r="F79" s="42" t="s">
        <v>25</v>
      </c>
      <c r="G79" s="42"/>
      <c r="H79" s="51">
        <f>$D$32</f>
        <v>0</v>
      </c>
    </row>
    <row r="80" spans="2:8" x14ac:dyDescent="0.3">
      <c r="B80" s="46" t="s">
        <v>26</v>
      </c>
      <c r="C80" s="47"/>
      <c r="D80" s="47"/>
      <c r="E80" s="47"/>
      <c r="F80" s="47"/>
      <c r="G80" s="42"/>
      <c r="H80" s="43"/>
    </row>
    <row r="81" spans="1:8" x14ac:dyDescent="0.3">
      <c r="B81" s="46"/>
      <c r="C81" s="47"/>
      <c r="D81" s="47"/>
      <c r="E81" s="47"/>
      <c r="F81" s="47"/>
      <c r="G81" s="42"/>
      <c r="H81" s="43"/>
    </row>
    <row r="82" spans="1:8" x14ac:dyDescent="0.3">
      <c r="B82" s="385" t="s">
        <v>27</v>
      </c>
      <c r="C82" s="386"/>
      <c r="D82" s="386"/>
      <c r="E82" s="386"/>
      <c r="F82" s="386"/>
      <c r="G82" s="386"/>
      <c r="H82" s="48"/>
    </row>
    <row r="83" spans="1:8" x14ac:dyDescent="0.3">
      <c r="B83" s="52" t="s">
        <v>28</v>
      </c>
      <c r="C83" s="42"/>
      <c r="D83" s="42"/>
      <c r="E83" s="42"/>
      <c r="F83" s="42"/>
      <c r="G83" s="42"/>
      <c r="H83" s="43"/>
    </row>
    <row r="84" spans="1:8" x14ac:dyDescent="0.3">
      <c r="B84" s="52" t="s">
        <v>29</v>
      </c>
      <c r="C84" s="42"/>
      <c r="D84" s="42"/>
      <c r="E84" s="42"/>
      <c r="F84" s="42"/>
      <c r="G84" s="42"/>
      <c r="H84" s="43"/>
    </row>
    <row r="85" spans="1:8" x14ac:dyDescent="0.3">
      <c r="B85" s="385" t="s">
        <v>30</v>
      </c>
      <c r="C85" s="386"/>
      <c r="D85" s="386"/>
      <c r="E85" s="386"/>
      <c r="F85" s="386"/>
      <c r="G85" s="386"/>
      <c r="H85" s="43"/>
    </row>
    <row r="86" spans="1:8" x14ac:dyDescent="0.3">
      <c r="B86" s="41"/>
      <c r="C86" s="42"/>
      <c r="D86" s="42"/>
      <c r="E86" s="42"/>
      <c r="F86" s="42"/>
      <c r="G86" s="42"/>
      <c r="H86" s="43"/>
    </row>
    <row r="87" spans="1:8" s="314" customFormat="1" x14ac:dyDescent="0.3">
      <c r="A87" s="311"/>
      <c r="B87" s="52" t="s">
        <v>31</v>
      </c>
      <c r="C87" s="312"/>
      <c r="D87" s="312" t="s">
        <v>32</v>
      </c>
      <c r="E87" s="312"/>
      <c r="F87" s="387" t="s">
        <v>33</v>
      </c>
      <c r="G87" s="387"/>
      <c r="H87" s="313"/>
    </row>
    <row r="88" spans="1:8" x14ac:dyDescent="0.3">
      <c r="A88" s="53">
        <v>42674</v>
      </c>
      <c r="B88" s="292"/>
      <c r="C88" s="42"/>
      <c r="D88" s="381"/>
      <c r="E88" s="381"/>
      <c r="G88" s="42"/>
      <c r="H88" s="43"/>
    </row>
    <row r="89" spans="1:8" x14ac:dyDescent="0.3">
      <c r="B89" s="54"/>
      <c r="C89" s="42"/>
      <c r="D89" s="381"/>
      <c r="E89" s="381"/>
      <c r="F89" s="42"/>
      <c r="G89" s="42"/>
      <c r="H89" s="43"/>
    </row>
    <row r="90" spans="1:8" x14ac:dyDescent="0.3">
      <c r="B90" s="41"/>
      <c r="C90" s="42"/>
      <c r="D90" s="381"/>
      <c r="E90" s="381"/>
      <c r="F90" s="42"/>
      <c r="G90" s="42"/>
      <c r="H90" s="43"/>
    </row>
    <row r="91" spans="1:8" x14ac:dyDescent="0.3">
      <c r="B91" s="41"/>
      <c r="C91" s="42"/>
      <c r="D91" s="381"/>
      <c r="E91" s="381"/>
      <c r="F91" s="42"/>
      <c r="G91" s="42"/>
      <c r="H91" s="43"/>
    </row>
    <row r="92" spans="1:8" x14ac:dyDescent="0.3">
      <c r="B92" s="41"/>
      <c r="C92" s="42"/>
      <c r="D92" s="381"/>
      <c r="E92" s="381"/>
      <c r="F92" s="42"/>
      <c r="G92" s="42"/>
      <c r="H92" s="43"/>
    </row>
    <row r="93" spans="1:8" x14ac:dyDescent="0.3">
      <c r="B93" s="41"/>
      <c r="C93" s="42"/>
      <c r="D93" s="381"/>
      <c r="E93" s="381"/>
      <c r="F93" s="42"/>
      <c r="G93" s="42"/>
      <c r="H93" s="43"/>
    </row>
    <row r="94" spans="1:8" x14ac:dyDescent="0.3">
      <c r="B94" s="41"/>
      <c r="C94" s="42"/>
      <c r="D94" s="42"/>
      <c r="E94" s="42"/>
      <c r="F94" s="42"/>
      <c r="G94" s="42"/>
      <c r="H94" s="43"/>
    </row>
    <row r="95" spans="1:8" x14ac:dyDescent="0.3">
      <c r="B95" s="41"/>
      <c r="C95" s="42"/>
      <c r="D95" s="42"/>
      <c r="E95" s="42"/>
      <c r="F95" s="42"/>
      <c r="G95" s="42"/>
      <c r="H95" s="43"/>
    </row>
    <row r="96" spans="1:8" x14ac:dyDescent="0.3">
      <c r="B96" s="41"/>
      <c r="C96" s="42"/>
      <c r="D96" s="42"/>
      <c r="E96" s="42"/>
      <c r="F96" s="42"/>
      <c r="G96" s="42"/>
      <c r="H96" s="43"/>
    </row>
    <row r="97" spans="2:8" x14ac:dyDescent="0.3">
      <c r="B97" s="41"/>
      <c r="C97" s="42"/>
      <c r="D97" s="42"/>
      <c r="E97" s="42"/>
      <c r="F97" s="42"/>
      <c r="G97" s="42"/>
      <c r="H97" s="43"/>
    </row>
    <row r="98" spans="2:8" x14ac:dyDescent="0.3">
      <c r="B98" s="41"/>
      <c r="C98" s="42"/>
      <c r="D98" s="42"/>
      <c r="E98" s="42"/>
      <c r="F98" s="42"/>
      <c r="G98" s="42"/>
      <c r="H98" s="43"/>
    </row>
    <row r="99" spans="2:8" x14ac:dyDescent="0.3">
      <c r="B99" s="41"/>
      <c r="C99" s="42"/>
      <c r="D99" s="42"/>
      <c r="E99" s="42"/>
      <c r="F99" s="42"/>
      <c r="G99" s="42"/>
      <c r="H99" s="43"/>
    </row>
    <row r="100" spans="2:8" x14ac:dyDescent="0.3">
      <c r="B100" s="41"/>
      <c r="C100" s="42"/>
      <c r="D100" s="42"/>
      <c r="E100" s="42"/>
      <c r="F100" s="42"/>
      <c r="G100" s="42"/>
      <c r="H100" s="43"/>
    </row>
    <row r="101" spans="2:8" x14ac:dyDescent="0.3">
      <c r="B101" s="41"/>
      <c r="C101" s="42"/>
      <c r="D101" s="42"/>
      <c r="E101" s="42"/>
      <c r="F101" s="42"/>
      <c r="G101" s="42"/>
      <c r="H101" s="43"/>
    </row>
    <row r="102" spans="2:8" x14ac:dyDescent="0.3">
      <c r="B102" s="41"/>
      <c r="C102" s="42"/>
      <c r="D102" s="42"/>
      <c r="E102" s="42"/>
      <c r="F102" s="42"/>
      <c r="G102" s="42"/>
      <c r="H102" s="43"/>
    </row>
    <row r="103" spans="2:8" x14ac:dyDescent="0.3">
      <c r="B103" s="41"/>
      <c r="C103" s="42"/>
      <c r="D103" s="42"/>
      <c r="E103" s="42"/>
      <c r="F103" s="42"/>
      <c r="G103" s="42"/>
      <c r="H103" s="43"/>
    </row>
    <row r="104" spans="2:8" x14ac:dyDescent="0.3">
      <c r="B104" s="41"/>
      <c r="C104" s="42"/>
      <c r="D104" s="42"/>
      <c r="E104" s="42"/>
      <c r="F104" s="42"/>
      <c r="G104" s="42"/>
      <c r="H104" s="43"/>
    </row>
    <row r="105" spans="2:8" x14ac:dyDescent="0.3">
      <c r="B105" s="41"/>
      <c r="C105" s="42"/>
      <c r="D105" s="42"/>
      <c r="E105" s="42"/>
      <c r="F105" s="42"/>
      <c r="G105" s="42"/>
      <c r="H105" s="43"/>
    </row>
    <row r="106" spans="2:8" x14ac:dyDescent="0.3">
      <c r="B106" s="41"/>
      <c r="C106" s="42"/>
      <c r="D106" s="42"/>
      <c r="E106" s="42"/>
      <c r="F106" s="42"/>
      <c r="G106" s="42"/>
      <c r="H106" s="43"/>
    </row>
    <row r="107" spans="2:8" x14ac:dyDescent="0.3">
      <c r="B107" s="41"/>
      <c r="C107" s="42"/>
      <c r="D107" s="42"/>
      <c r="E107" s="42"/>
      <c r="F107" s="42"/>
      <c r="G107" s="42"/>
      <c r="H107" s="43"/>
    </row>
    <row r="108" spans="2:8" x14ac:dyDescent="0.3">
      <c r="B108" s="41"/>
      <c r="C108" s="42"/>
      <c r="D108" s="42"/>
      <c r="E108" s="42"/>
      <c r="F108" s="42"/>
      <c r="G108" s="42"/>
      <c r="H108" s="43"/>
    </row>
    <row r="109" spans="2:8" ht="15" thickBot="1" x14ac:dyDescent="0.35">
      <c r="B109" s="55"/>
      <c r="C109" s="56"/>
      <c r="D109" s="56"/>
      <c r="E109" s="56"/>
      <c r="F109" s="56"/>
      <c r="G109" s="56"/>
      <c r="H109" s="57"/>
    </row>
    <row r="110" spans="2:8" x14ac:dyDescent="0.3">
      <c r="B110" s="42"/>
      <c r="C110" s="42"/>
      <c r="D110" s="42"/>
      <c r="E110" s="42"/>
      <c r="F110" s="42"/>
      <c r="G110" s="42"/>
      <c r="H110" s="42"/>
    </row>
  </sheetData>
  <mergeCells count="13">
    <mergeCell ref="D88:E93"/>
    <mergeCell ref="B44:G44"/>
    <mergeCell ref="D47:E47"/>
    <mergeCell ref="D78:H78"/>
    <mergeCell ref="B82:G82"/>
    <mergeCell ref="B85:G85"/>
    <mergeCell ref="F87:G87"/>
    <mergeCell ref="D41:H41"/>
    <mergeCell ref="B8:H8"/>
    <mergeCell ref="F22:G22"/>
    <mergeCell ref="F25:G25"/>
    <mergeCell ref="B27:H27"/>
    <mergeCell ref="B39:H39"/>
  </mergeCells>
  <conditionalFormatting sqref="B89">
    <cfRule type="cellIs" dxfId="2" priority="1" operator="equal">
      <formula>"hors FNE rebond"</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0D53A-7C76-475A-BD0A-3A942EB0E1CB}">
  <sheetPr>
    <tabColor theme="3"/>
    <pageSetUpPr fitToPage="1"/>
  </sheetPr>
  <dimension ref="A1:I97"/>
  <sheetViews>
    <sheetView showGridLines="0" zoomScaleNormal="100" workbookViewId="0">
      <pane ySplit="6" topLeftCell="A55" activePane="bottomLeft" state="frozen"/>
      <selection pane="bottomLeft" activeCell="D32" sqref="D32"/>
    </sheetView>
  </sheetViews>
  <sheetFormatPr baseColWidth="10" defaultColWidth="11.44140625" defaultRowHeight="13.2" x14ac:dyDescent="0.25"/>
  <cols>
    <col min="1" max="1" width="7.21875" style="190" customWidth="1"/>
    <col min="2" max="2" width="14.6640625" style="190" customWidth="1"/>
    <col min="3" max="3" width="44.77734375" style="190" customWidth="1"/>
    <col min="4" max="4" width="26" style="190" customWidth="1"/>
    <col min="5" max="5" width="15.77734375" style="190" customWidth="1"/>
    <col min="6" max="6" width="17.77734375" style="190" customWidth="1"/>
    <col min="7" max="7" width="12" style="190" customWidth="1"/>
    <col min="8" max="8" width="17.77734375" style="190" customWidth="1"/>
    <col min="9" max="16384" width="11.44140625" style="190"/>
  </cols>
  <sheetData>
    <row r="1" spans="2:8" ht="12.6" customHeight="1" x14ac:dyDescent="0.25"/>
    <row r="2" spans="2:8" ht="16.95" customHeight="1" x14ac:dyDescent="0.25">
      <c r="B2" s="191"/>
    </row>
    <row r="3" spans="2:8" x14ac:dyDescent="0.25">
      <c r="D3" s="192"/>
    </row>
    <row r="5" spans="2:8" ht="4.95" customHeight="1" x14ac:dyDescent="0.25"/>
    <row r="6" spans="2:8" ht="21" x14ac:dyDescent="0.4">
      <c r="C6" s="293" t="s">
        <v>0</v>
      </c>
      <c r="D6" s="294"/>
    </row>
    <row r="7" spans="2:8" ht="7.5" customHeight="1" thickBot="1" x14ac:dyDescent="0.3"/>
    <row r="8" spans="2:8" ht="18.600000000000001" thickBot="1" x14ac:dyDescent="0.3">
      <c r="B8" s="391" t="s">
        <v>1</v>
      </c>
      <c r="C8" s="392"/>
      <c r="D8" s="392"/>
      <c r="E8" s="392"/>
      <c r="F8" s="392"/>
      <c r="G8" s="392"/>
      <c r="H8" s="393"/>
    </row>
    <row r="9" spans="2:8" ht="6.45" customHeight="1" x14ac:dyDescent="0.25">
      <c r="B9" s="193"/>
      <c r="C9" s="194"/>
      <c r="D9" s="194"/>
      <c r="E9" s="194"/>
      <c r="F9" s="194"/>
      <c r="G9" s="194"/>
      <c r="H9" s="195"/>
    </row>
    <row r="10" spans="2:8" ht="15.6" x14ac:dyDescent="0.3">
      <c r="B10" s="196"/>
      <c r="C10" s="197" t="s">
        <v>2</v>
      </c>
      <c r="D10" s="198" t="str">
        <f>IF('1-Plan formation FNE à remplir '!$D$15="difficulté économique : art. L 1233-3 du code du travail (cf. 1°, 2°, 3°, hors 4°)",'1-Plan formation FNE à remplir '!D9,"")</f>
        <v/>
      </c>
      <c r="E10" s="199"/>
      <c r="H10" s="200"/>
    </row>
    <row r="11" spans="2:8" ht="15.6" x14ac:dyDescent="0.3">
      <c r="B11" s="201"/>
      <c r="C11" s="197" t="s">
        <v>3</v>
      </c>
      <c r="D11" s="198" t="str">
        <f>IF('1-Plan formation FNE à remplir '!$D$15="difficulté économique : art. L 1233-3 du code du travail (cf. 1°, 2°, 3°, hors 4°)",'1-Plan formation FNE à remplir '!D13,"")</f>
        <v/>
      </c>
      <c r="E11" s="199"/>
      <c r="F11" s="197"/>
      <c r="G11" s="197"/>
      <c r="H11" s="200"/>
    </row>
    <row r="12" spans="2:8" ht="15.6" x14ac:dyDescent="0.3">
      <c r="B12" s="201"/>
      <c r="C12" s="197" t="s">
        <v>4</v>
      </c>
      <c r="D12" s="198" t="str">
        <f>IF('1-Plan formation FNE à remplir '!$D$15="difficulté économique : art. L 1233-3 du code du travail (cf. 1°, 2°, 3°, hors 4°)",'1-Plan formation FNE à remplir '!D11,"")</f>
        <v/>
      </c>
      <c r="E12" s="199"/>
      <c r="F12" s="197"/>
      <c r="G12" s="197"/>
      <c r="H12" s="200"/>
    </row>
    <row r="13" spans="2:8" ht="15.6" x14ac:dyDescent="0.3">
      <c r="B13" s="201"/>
      <c r="C13" s="197" t="s">
        <v>5</v>
      </c>
      <c r="D13" s="198" t="str">
        <f>IF('1-Plan formation FNE à remplir '!$D$15="difficulté économique : art. L 1233-3 du code du travail (cf. 1°, 2°, 3°, hors 4°)",'1-Plan formation FNE à remplir '!D10,"")</f>
        <v/>
      </c>
      <c r="E13" s="199"/>
      <c r="F13" s="197"/>
      <c r="G13" s="197"/>
      <c r="H13" s="200"/>
    </row>
    <row r="14" spans="2:8" ht="15.6" x14ac:dyDescent="0.3">
      <c r="B14" s="201"/>
      <c r="C14" s="197" t="s">
        <v>6</v>
      </c>
      <c r="D14" s="198" t="str">
        <f>IF('1-Plan formation FNE à remplir '!$D$15="difficulté économique : art. L 1233-3 du code du travail (cf. 1°, 2°, 3°, hors 4°)",'1-Plan formation FNE à remplir '!D12,"")</f>
        <v/>
      </c>
      <c r="E14" s="199"/>
      <c r="F14" s="197"/>
      <c r="G14" s="197"/>
      <c r="H14" s="200"/>
    </row>
    <row r="15" spans="2:8" ht="15.6" x14ac:dyDescent="0.3">
      <c r="B15" s="201"/>
      <c r="C15" s="202" t="s">
        <v>132</v>
      </c>
      <c r="D15" s="198" t="str">
        <f>IF('1-Plan formation FNE à remplir '!$D$15="difficulté économique : art. L 1233-3 du code du travail (cf. 1°, 2°, 3°, hors 4°)",'1-Plan formation FNE à remplir '!D15,"")</f>
        <v/>
      </c>
      <c r="E15" s="199"/>
      <c r="F15" s="197"/>
      <c r="G15" s="197"/>
      <c r="H15" s="200"/>
    </row>
    <row r="16" spans="2:8" ht="15.6" x14ac:dyDescent="0.3">
      <c r="B16" s="201"/>
      <c r="C16" s="197" t="s">
        <v>8</v>
      </c>
      <c r="D16" s="198" t="str">
        <f>IF('1-Plan formation FNE à remplir '!$D$15="difficulté économique : art. L 1233-3 du code du travail (cf. 1°, 2°, 3°, hors 4°)",'1-Plan formation FNE à remplir '!D20,"")</f>
        <v/>
      </c>
      <c r="E16" s="199"/>
      <c r="F16" s="197"/>
      <c r="G16" s="197"/>
      <c r="H16" s="200"/>
    </row>
    <row r="17" spans="2:8" ht="15.6" x14ac:dyDescent="0.3">
      <c r="B17" s="201"/>
      <c r="C17" s="197"/>
      <c r="D17" s="203"/>
      <c r="E17" s="199"/>
      <c r="F17" s="197"/>
      <c r="G17" s="197"/>
      <c r="H17" s="200"/>
    </row>
    <row r="18" spans="2:8" ht="15.6" x14ac:dyDescent="0.25">
      <c r="B18" s="204"/>
      <c r="C18" s="202" t="s">
        <v>12</v>
      </c>
      <c r="D18" s="198" t="str">
        <f>IF('1-Plan formation FNE à remplir '!$D$15="difficulté économique : art. L 1233-3 du code du travail (cf. 1°, 2°, 3°, hors 4°)",'1-Plan formation FNE à remplir '!H17,"")</f>
        <v/>
      </c>
      <c r="E18" s="205"/>
      <c r="F18" s="394"/>
      <c r="G18" s="394"/>
      <c r="H18" s="206"/>
    </row>
    <row r="19" spans="2:8" ht="15.6" x14ac:dyDescent="0.25">
      <c r="B19" s="204"/>
      <c r="C19" s="207"/>
      <c r="D19" s="301" t="str">
        <f>IF('1-Plan formation FNE à remplir '!$D$15="difficulté économique : art. L 1233-3 du code du travail (cf. 1°, 2°, 3°, hors 4°)",'1-Plan formation FNE à remplir '!H18,"")</f>
        <v/>
      </c>
      <c r="E19" s="205"/>
      <c r="F19" s="208"/>
      <c r="G19" s="208"/>
      <c r="H19" s="206"/>
    </row>
    <row r="20" spans="2:8" ht="15.6" x14ac:dyDescent="0.25">
      <c r="B20" s="204"/>
      <c r="C20" s="202" t="s">
        <v>133</v>
      </c>
      <c r="D20" s="302" t="str">
        <f>IF('1-Plan formation FNE à remplir '!$D$15="difficulté économique : art. L 1233-3 du code du travail (cf. 1°, 2°, 3°, hors 4°)",'1-Plan formation FNE à remplir '!H19,"")</f>
        <v/>
      </c>
      <c r="E20" s="205"/>
      <c r="F20" s="208"/>
      <c r="G20" s="208"/>
      <c r="H20" s="206"/>
    </row>
    <row r="21" spans="2:8" ht="6.45" customHeight="1" thickBot="1" x14ac:dyDescent="0.3">
      <c r="B21" s="209"/>
      <c r="C21" s="210"/>
      <c r="D21" s="211"/>
      <c r="E21" s="212"/>
      <c r="F21" s="395"/>
      <c r="G21" s="395"/>
      <c r="H21" s="213"/>
    </row>
    <row r="22" spans="2:8" ht="10.95" customHeight="1" thickBot="1" x14ac:dyDescent="0.3"/>
    <row r="23" spans="2:8" ht="18.600000000000001" thickBot="1" x14ac:dyDescent="0.3">
      <c r="B23" s="391" t="s">
        <v>13</v>
      </c>
      <c r="C23" s="392"/>
      <c r="D23" s="392"/>
      <c r="E23" s="392"/>
      <c r="F23" s="392"/>
      <c r="G23" s="392"/>
      <c r="H23" s="393"/>
    </row>
    <row r="24" spans="2:8" ht="5.7" customHeight="1" x14ac:dyDescent="0.25">
      <c r="B24" s="214"/>
      <c r="H24" s="200"/>
    </row>
    <row r="25" spans="2:8" ht="2.7" customHeight="1" x14ac:dyDescent="0.3">
      <c r="B25" s="214"/>
      <c r="C25" s="215"/>
      <c r="D25" s="215"/>
      <c r="E25" s="215"/>
      <c r="F25" s="215"/>
      <c r="G25" s="215"/>
      <c r="H25" s="216"/>
    </row>
    <row r="26" spans="2:8" ht="15.6" x14ac:dyDescent="0.3">
      <c r="B26" s="214"/>
      <c r="C26" s="217" t="s">
        <v>14</v>
      </c>
      <c r="D26" s="304" t="str">
        <f>IF('1-Plan formation FNE à remplir '!$D$15="difficulté économique : art. L 1233-3 du code du travail (cf. 1°, 2°, 3°, hors 4°)",'1-Plan formation FNE à remplir '!$Q$23,"")</f>
        <v/>
      </c>
      <c r="E26" s="218"/>
      <c r="F26" s="219"/>
      <c r="G26" s="215"/>
      <c r="H26" s="216"/>
    </row>
    <row r="27" spans="2:8" ht="15.6" x14ac:dyDescent="0.3">
      <c r="B27" s="214"/>
      <c r="C27" s="217" t="s">
        <v>15</v>
      </c>
      <c r="D27" s="304" t="str">
        <f>IF('1-Plan formation FNE à remplir '!$D$15="difficulté économique : art. L 1233-3 du code du travail (cf. 1°, 2°, 3°, hors 4°)",'1-Plan formation FNE à remplir '!$V$23,"")</f>
        <v/>
      </c>
      <c r="E27" s="218"/>
      <c r="F27" s="219"/>
      <c r="G27" s="215"/>
      <c r="H27" s="216"/>
    </row>
    <row r="28" spans="2:8" ht="15.6" x14ac:dyDescent="0.3">
      <c r="B28" s="214"/>
      <c r="C28" s="217" t="s">
        <v>16</v>
      </c>
      <c r="D28" s="304">
        <f>SUM(D26:D27)</f>
        <v>0</v>
      </c>
      <c r="E28" s="218"/>
      <c r="F28" s="219"/>
      <c r="G28" s="215"/>
      <c r="H28" s="216"/>
    </row>
    <row r="29" spans="2:8" ht="15.6" x14ac:dyDescent="0.3">
      <c r="B29" s="214"/>
      <c r="C29" s="217" t="s">
        <v>17</v>
      </c>
      <c r="D29" s="308" t="str">
        <f>IF('1-Plan formation FNE à remplir '!$D$15="difficulté économique : art. L 1233-3 du code du travail (cf. 1°, 2°, 3°, hors 4°)",'1-Plan formation FNE à remplir '!$L$23,"")</f>
        <v/>
      </c>
      <c r="E29" s="218"/>
      <c r="F29" s="219"/>
      <c r="G29" s="215"/>
      <c r="H29" s="216"/>
    </row>
    <row r="30" spans="2:8" ht="15.6" x14ac:dyDescent="0.3">
      <c r="B30" s="214"/>
      <c r="C30" s="217" t="s">
        <v>19</v>
      </c>
      <c r="D30" s="306" t="str">
        <f>IF('1-Plan formation FNE à remplir '!$D$15="difficulté économique : art. L 1233-3 du code du travail (cf. 1°, 2°, 3°, hors 4°)",'2 - Liste salariés à remplir'!I10,"")</f>
        <v/>
      </c>
      <c r="E30" s="220"/>
      <c r="F30" s="221"/>
      <c r="G30" s="197"/>
      <c r="H30" s="216"/>
    </row>
    <row r="31" spans="2:8" ht="15.6" x14ac:dyDescent="0.3">
      <c r="B31" s="214"/>
      <c r="C31" s="246" t="s">
        <v>20</v>
      </c>
      <c r="D31" s="247" t="str">
        <f>IF('1-Plan formation FNE à remplir '!$D$15="difficulté économique : art. L 1233-3 du code du travail (cf. 1°, 2°, 3°, hors 4°)",'1-Plan formation FNE à remplir '!$W$23,"")</f>
        <v/>
      </c>
      <c r="E31" s="218"/>
      <c r="F31" s="219"/>
      <c r="G31" s="215"/>
      <c r="H31" s="216"/>
    </row>
    <row r="32" spans="2:8" ht="7.5" customHeight="1" thickBot="1" x14ac:dyDescent="0.3">
      <c r="B32" s="222"/>
      <c r="C32" s="223"/>
      <c r="D32" s="224"/>
      <c r="E32" s="224"/>
      <c r="F32" s="225"/>
      <c r="G32" s="226"/>
      <c r="H32" s="227"/>
    </row>
    <row r="33" spans="2:9" ht="10.95" customHeight="1" thickBot="1" x14ac:dyDescent="0.3"/>
    <row r="34" spans="2:9" ht="18.600000000000001" thickBot="1" x14ac:dyDescent="0.3">
      <c r="B34" s="391" t="s">
        <v>117</v>
      </c>
      <c r="C34" s="392"/>
      <c r="D34" s="392"/>
      <c r="E34" s="392"/>
      <c r="F34" s="392"/>
      <c r="G34" s="392"/>
      <c r="H34" s="393"/>
    </row>
    <row r="35" spans="2:9" ht="14.4" x14ac:dyDescent="0.3">
      <c r="B35" s="228"/>
      <c r="C35" s="229"/>
      <c r="D35" s="229"/>
      <c r="E35" s="229"/>
      <c r="F35" s="229"/>
      <c r="G35" s="229"/>
      <c r="H35" s="230"/>
    </row>
    <row r="36" spans="2:9" ht="14.4" x14ac:dyDescent="0.3">
      <c r="B36" s="228"/>
      <c r="C36" s="229"/>
      <c r="D36" s="388"/>
      <c r="E36" s="388"/>
      <c r="F36" s="388"/>
      <c r="G36" s="388"/>
      <c r="H36" s="389"/>
    </row>
    <row r="37" spans="2:9" ht="14.4" x14ac:dyDescent="0.3">
      <c r="B37" s="228"/>
      <c r="C37" s="229"/>
      <c r="D37" s="229"/>
      <c r="E37" s="231"/>
      <c r="F37" s="229"/>
      <c r="G37" s="229"/>
      <c r="H37" s="232"/>
    </row>
    <row r="38" spans="2:9" ht="14.4" x14ac:dyDescent="0.3">
      <c r="B38" s="233"/>
      <c r="C38" s="234"/>
      <c r="D38" s="234"/>
      <c r="E38" s="234"/>
      <c r="F38" s="234"/>
      <c r="G38" s="229"/>
      <c r="H38" s="230"/>
    </row>
    <row r="39" spans="2:9" ht="52.95" customHeight="1" x14ac:dyDescent="0.25">
      <c r="B39" s="396"/>
      <c r="C39" s="397"/>
      <c r="D39" s="397"/>
      <c r="E39" s="397"/>
      <c r="F39" s="397"/>
      <c r="G39" s="397"/>
      <c r="H39" s="235"/>
      <c r="I39" s="236"/>
    </row>
    <row r="40" spans="2:9" ht="14.4" x14ac:dyDescent="0.3">
      <c r="B40" s="228"/>
      <c r="C40" s="229"/>
      <c r="D40" s="229"/>
      <c r="E40" s="229"/>
      <c r="F40" s="229"/>
      <c r="G40" s="229"/>
      <c r="H40" s="230"/>
    </row>
    <row r="41" spans="2:9" ht="14.4" x14ac:dyDescent="0.3">
      <c r="B41" s="228"/>
      <c r="C41" s="229"/>
      <c r="D41" s="229"/>
      <c r="E41" s="229"/>
      <c r="F41" s="229"/>
      <c r="G41" s="229"/>
      <c r="H41" s="230"/>
    </row>
    <row r="42" spans="2:9" ht="14.4" x14ac:dyDescent="0.3">
      <c r="B42" s="228"/>
      <c r="C42" s="229"/>
      <c r="D42" s="398"/>
      <c r="E42" s="398"/>
      <c r="F42" s="229"/>
      <c r="G42" s="229"/>
      <c r="H42" s="230"/>
    </row>
    <row r="43" spans="2:9" ht="14.4" x14ac:dyDescent="0.3">
      <c r="B43" s="228"/>
      <c r="C43" s="229"/>
      <c r="D43" s="229"/>
      <c r="E43" s="229"/>
      <c r="F43" s="229"/>
      <c r="G43" s="229"/>
      <c r="H43" s="230"/>
    </row>
    <row r="44" spans="2:9" ht="14.4" x14ac:dyDescent="0.3">
      <c r="B44" s="228"/>
      <c r="C44" s="229"/>
      <c r="D44" s="229"/>
      <c r="E44" s="229"/>
      <c r="F44" s="229"/>
      <c r="G44" s="229"/>
      <c r="H44" s="230"/>
    </row>
    <row r="45" spans="2:9" ht="14.4" x14ac:dyDescent="0.3">
      <c r="B45" s="228"/>
      <c r="C45" s="229"/>
      <c r="D45" s="229"/>
      <c r="E45" s="229"/>
      <c r="F45" s="229"/>
      <c r="G45" s="229"/>
      <c r="H45" s="230"/>
    </row>
    <row r="46" spans="2:9" ht="14.4" x14ac:dyDescent="0.3">
      <c r="B46" s="228"/>
      <c r="C46" s="229"/>
      <c r="D46" s="229"/>
      <c r="E46" s="229"/>
      <c r="F46" s="229"/>
      <c r="G46" s="229"/>
      <c r="H46" s="230"/>
    </row>
    <row r="47" spans="2:9" ht="14.4" x14ac:dyDescent="0.3">
      <c r="B47" s="228"/>
      <c r="C47" s="229"/>
      <c r="D47" s="229"/>
      <c r="E47" s="229"/>
      <c r="F47" s="229"/>
      <c r="G47" s="229"/>
      <c r="H47" s="230"/>
    </row>
    <row r="48" spans="2:9" ht="14.4" x14ac:dyDescent="0.3">
      <c r="B48" s="228"/>
      <c r="C48" s="229"/>
      <c r="D48" s="229"/>
      <c r="E48" s="229"/>
      <c r="F48" s="229"/>
      <c r="G48" s="229"/>
      <c r="H48" s="230"/>
    </row>
    <row r="49" spans="2:8" ht="14.4" x14ac:dyDescent="0.3">
      <c r="B49" s="228"/>
      <c r="C49" s="229"/>
      <c r="D49" s="229"/>
      <c r="E49" s="229"/>
      <c r="F49" s="229"/>
      <c r="G49" s="229"/>
      <c r="H49" s="230"/>
    </row>
    <row r="50" spans="2:8" ht="14.4" x14ac:dyDescent="0.3">
      <c r="B50" s="228"/>
      <c r="C50" s="229"/>
      <c r="D50" s="229"/>
      <c r="E50" s="229"/>
      <c r="F50" s="229"/>
      <c r="G50" s="229"/>
      <c r="H50" s="230"/>
    </row>
    <row r="51" spans="2:8" ht="14.4" x14ac:dyDescent="0.3">
      <c r="B51" s="228"/>
      <c r="C51" s="229"/>
      <c r="D51" s="229"/>
      <c r="E51" s="229"/>
      <c r="F51" s="229"/>
      <c r="G51" s="229"/>
      <c r="H51" s="230"/>
    </row>
    <row r="52" spans="2:8" ht="37.200000000000003" customHeight="1" x14ac:dyDescent="0.3">
      <c r="B52" s="228"/>
      <c r="C52" s="229"/>
      <c r="D52" s="229"/>
      <c r="E52" s="229"/>
      <c r="F52" s="229"/>
      <c r="G52" s="229"/>
      <c r="H52" s="230"/>
    </row>
    <row r="53" spans="2:8" ht="30" customHeight="1" x14ac:dyDescent="0.3">
      <c r="B53" s="228"/>
      <c r="C53" s="229"/>
      <c r="D53" s="229"/>
      <c r="E53" s="229"/>
      <c r="F53" s="229"/>
      <c r="G53" s="229"/>
      <c r="H53" s="230"/>
    </row>
    <row r="54" spans="2:8" ht="30" customHeight="1" x14ac:dyDescent="0.3">
      <c r="B54" s="228"/>
      <c r="C54" s="229"/>
      <c r="D54" s="229"/>
      <c r="E54" s="229"/>
      <c r="F54" s="229"/>
      <c r="G54" s="229"/>
      <c r="H54" s="230"/>
    </row>
    <row r="55" spans="2:8" ht="15.6" customHeight="1" x14ac:dyDescent="0.3">
      <c r="B55" s="228"/>
      <c r="C55" s="229"/>
      <c r="D55" s="229"/>
      <c r="E55" s="229"/>
      <c r="F55" s="229"/>
      <c r="G55" s="229"/>
      <c r="H55" s="230"/>
    </row>
    <row r="56" spans="2:8" ht="15.6" customHeight="1" x14ac:dyDescent="0.3">
      <c r="B56" s="228"/>
      <c r="C56" s="229"/>
      <c r="D56" s="229"/>
      <c r="E56" s="229"/>
      <c r="F56" s="229"/>
      <c r="G56" s="229"/>
      <c r="H56" s="230"/>
    </row>
    <row r="57" spans="2:8" ht="15.6" customHeight="1" x14ac:dyDescent="0.3">
      <c r="B57" s="228"/>
      <c r="C57" s="229"/>
      <c r="D57" s="229"/>
      <c r="E57" s="229"/>
      <c r="F57" s="229"/>
      <c r="G57" s="229"/>
      <c r="H57" s="230"/>
    </row>
    <row r="58" spans="2:8" ht="15.6" customHeight="1" x14ac:dyDescent="0.3">
      <c r="B58" s="228"/>
      <c r="C58" s="229"/>
      <c r="D58" s="229"/>
      <c r="E58" s="229"/>
      <c r="F58" s="229"/>
      <c r="G58" s="229"/>
      <c r="H58" s="230"/>
    </row>
    <row r="59" spans="2:8" ht="15.6" customHeight="1" x14ac:dyDescent="0.3">
      <c r="B59" s="228"/>
      <c r="C59" s="229"/>
      <c r="D59" s="229"/>
      <c r="E59" s="229"/>
      <c r="F59" s="229"/>
      <c r="G59" s="229"/>
      <c r="H59" s="230"/>
    </row>
    <row r="60" spans="2:8" ht="15.6" customHeight="1" x14ac:dyDescent="0.3">
      <c r="B60" s="228"/>
      <c r="C60" s="229"/>
      <c r="D60" s="229"/>
      <c r="E60" s="229"/>
      <c r="F60" s="229"/>
      <c r="G60" s="229"/>
      <c r="H60" s="230"/>
    </row>
    <row r="61" spans="2:8" ht="15.6" customHeight="1" x14ac:dyDescent="0.3">
      <c r="B61" s="228"/>
      <c r="C61" s="229"/>
      <c r="D61" s="229"/>
      <c r="E61" s="229"/>
      <c r="F61" s="229"/>
      <c r="G61" s="229"/>
      <c r="H61" s="230"/>
    </row>
    <row r="62" spans="2:8" ht="15.6" customHeight="1" x14ac:dyDescent="0.3">
      <c r="B62" s="228"/>
      <c r="C62" s="229"/>
      <c r="D62" s="229"/>
      <c r="E62" s="229"/>
      <c r="F62" s="229"/>
      <c r="G62" s="229"/>
      <c r="H62" s="230"/>
    </row>
    <row r="63" spans="2:8" ht="14.4" x14ac:dyDescent="0.3">
      <c r="B63" s="228" t="s">
        <v>22</v>
      </c>
      <c r="C63" s="237" t="str">
        <f>$D$11</f>
        <v/>
      </c>
      <c r="D63" s="388" t="s">
        <v>23</v>
      </c>
      <c r="E63" s="388"/>
      <c r="F63" s="388"/>
      <c r="G63" s="388"/>
      <c r="H63" s="389"/>
    </row>
    <row r="64" spans="2:8" ht="14.4" x14ac:dyDescent="0.3">
      <c r="B64" s="228" t="s">
        <v>24</v>
      </c>
      <c r="C64" s="229"/>
      <c r="D64" s="229"/>
      <c r="E64" s="238" t="str">
        <f>$D$31</f>
        <v/>
      </c>
      <c r="F64" s="229" t="s">
        <v>25</v>
      </c>
      <c r="G64" s="229"/>
      <c r="H64" s="239">
        <f>$D$28</f>
        <v>0</v>
      </c>
    </row>
    <row r="65" spans="1:8" ht="14.4" x14ac:dyDescent="0.3">
      <c r="B65" s="233" t="s">
        <v>118</v>
      </c>
      <c r="C65" s="234"/>
      <c r="D65" s="234"/>
      <c r="E65" s="234"/>
      <c r="F65" s="234"/>
      <c r="G65" s="229"/>
      <c r="H65" s="230"/>
    </row>
    <row r="66" spans="1:8" ht="7.95" customHeight="1" x14ac:dyDescent="0.3">
      <c r="B66" s="233"/>
      <c r="C66" s="234"/>
      <c r="D66" s="234"/>
      <c r="E66" s="234"/>
      <c r="F66" s="234"/>
      <c r="G66" s="229"/>
      <c r="H66" s="230"/>
    </row>
    <row r="67" spans="1:8" ht="14.7" customHeight="1" x14ac:dyDescent="0.25">
      <c r="B67" s="399" t="s">
        <v>119</v>
      </c>
      <c r="C67" s="400"/>
      <c r="D67" s="400"/>
      <c r="E67" s="400"/>
      <c r="F67" s="400"/>
      <c r="G67" s="400"/>
      <c r="H67" s="235"/>
    </row>
    <row r="68" spans="1:8" ht="14.4" x14ac:dyDescent="0.3">
      <c r="B68" s="240" t="s">
        <v>28</v>
      </c>
      <c r="C68" s="229"/>
      <c r="D68" s="229"/>
      <c r="E68" s="229"/>
      <c r="F68" s="229"/>
      <c r="G68" s="229"/>
      <c r="H68" s="230"/>
    </row>
    <row r="69" spans="1:8" ht="14.4" x14ac:dyDescent="0.3">
      <c r="B69" s="240" t="s">
        <v>29</v>
      </c>
      <c r="C69" s="229"/>
      <c r="D69" s="229"/>
      <c r="E69" s="229"/>
      <c r="F69" s="229"/>
      <c r="G69" s="229"/>
      <c r="H69" s="230"/>
    </row>
    <row r="70" spans="1:8" ht="14.7" customHeight="1" x14ac:dyDescent="0.3">
      <c r="B70" s="399" t="s">
        <v>30</v>
      </c>
      <c r="C70" s="400"/>
      <c r="D70" s="400"/>
      <c r="E70" s="400"/>
      <c r="F70" s="400"/>
      <c r="G70" s="400"/>
      <c r="H70" s="230"/>
    </row>
    <row r="71" spans="1:8" ht="6.45" customHeight="1" x14ac:dyDescent="0.3">
      <c r="B71" s="228"/>
      <c r="C71" s="229"/>
      <c r="D71" s="229"/>
      <c r="E71" s="229"/>
      <c r="F71" s="229"/>
      <c r="G71" s="229"/>
      <c r="H71" s="230"/>
    </row>
    <row r="72" spans="1:8" ht="6.45" customHeight="1" x14ac:dyDescent="0.3">
      <c r="B72" s="228"/>
      <c r="C72" s="229"/>
      <c r="D72" s="229"/>
      <c r="E72" s="229"/>
      <c r="F72" s="229"/>
      <c r="G72" s="229"/>
      <c r="H72" s="230"/>
    </row>
    <row r="73" spans="1:8" s="192" customFormat="1" ht="14.4" x14ac:dyDescent="0.3">
      <c r="B73" s="240" t="s">
        <v>31</v>
      </c>
      <c r="C73" s="309"/>
      <c r="D73" s="309" t="s">
        <v>32</v>
      </c>
      <c r="E73" s="309"/>
      <c r="F73" s="401" t="s">
        <v>33</v>
      </c>
      <c r="G73" s="401"/>
      <c r="H73" s="310"/>
    </row>
    <row r="74" spans="1:8" ht="13.2" customHeight="1" x14ac:dyDescent="0.3">
      <c r="A74" s="241">
        <v>42674</v>
      </c>
      <c r="B74" s="295"/>
      <c r="C74" s="229"/>
      <c r="D74" s="390"/>
      <c r="E74" s="390"/>
      <c r="G74" s="229"/>
      <c r="H74" s="230"/>
    </row>
    <row r="75" spans="1:8" ht="14.4" x14ac:dyDescent="0.3">
      <c r="B75" s="242"/>
      <c r="C75" s="229"/>
      <c r="D75" s="390"/>
      <c r="E75" s="390"/>
      <c r="F75" s="229"/>
      <c r="G75" s="229"/>
      <c r="H75" s="230"/>
    </row>
    <row r="76" spans="1:8" ht="10.199999999999999" customHeight="1" x14ac:dyDescent="0.3">
      <c r="B76" s="228"/>
      <c r="C76" s="229"/>
      <c r="D76" s="390"/>
      <c r="E76" s="390"/>
      <c r="F76" s="229"/>
      <c r="G76" s="229"/>
      <c r="H76" s="230"/>
    </row>
    <row r="77" spans="1:8" ht="14.4" x14ac:dyDescent="0.3">
      <c r="B77" s="228"/>
      <c r="C77" s="229"/>
      <c r="D77" s="390"/>
      <c r="E77" s="390"/>
      <c r="F77" s="229"/>
      <c r="G77" s="229"/>
      <c r="H77" s="230"/>
    </row>
    <row r="78" spans="1:8" ht="14.4" x14ac:dyDescent="0.3">
      <c r="B78" s="228"/>
      <c r="C78" s="229"/>
      <c r="D78" s="390"/>
      <c r="E78" s="390"/>
      <c r="F78" s="229"/>
      <c r="G78" s="229"/>
      <c r="H78" s="230"/>
    </row>
    <row r="79" spans="1:8" ht="14.4" x14ac:dyDescent="0.3">
      <c r="B79" s="228"/>
      <c r="C79" s="229"/>
      <c r="D79" s="390"/>
      <c r="E79" s="390"/>
      <c r="F79" s="229"/>
      <c r="G79" s="229"/>
      <c r="H79" s="230"/>
    </row>
    <row r="80" spans="1:8" ht="14.4" x14ac:dyDescent="0.3">
      <c r="B80" s="228"/>
      <c r="C80" s="229"/>
      <c r="D80" s="390"/>
      <c r="E80" s="390"/>
      <c r="F80" s="229"/>
      <c r="G80" s="229"/>
      <c r="H80" s="230"/>
    </row>
    <row r="81" spans="2:8" ht="14.4" x14ac:dyDescent="0.3">
      <c r="B81" s="228"/>
      <c r="C81" s="229"/>
      <c r="D81" s="229"/>
      <c r="E81" s="229"/>
      <c r="F81" s="229"/>
      <c r="G81" s="229"/>
      <c r="H81" s="230"/>
    </row>
    <row r="82" spans="2:8" ht="14.4" x14ac:dyDescent="0.3">
      <c r="B82" s="228"/>
      <c r="C82" s="229"/>
      <c r="D82" s="229"/>
      <c r="E82" s="229"/>
      <c r="F82" s="229"/>
      <c r="G82" s="229"/>
      <c r="H82" s="230"/>
    </row>
    <row r="83" spans="2:8" ht="14.4" x14ac:dyDescent="0.3">
      <c r="B83" s="228"/>
      <c r="C83" s="229"/>
      <c r="D83" s="229"/>
      <c r="E83" s="229"/>
      <c r="F83" s="229"/>
      <c r="G83" s="229"/>
      <c r="H83" s="230"/>
    </row>
    <row r="84" spans="2:8" ht="14.4" x14ac:dyDescent="0.3">
      <c r="B84" s="228"/>
      <c r="C84" s="229"/>
      <c r="D84" s="229"/>
      <c r="E84" s="229"/>
      <c r="F84" s="229"/>
      <c r="G84" s="229"/>
      <c r="H84" s="230"/>
    </row>
    <row r="85" spans="2:8" ht="14.4" x14ac:dyDescent="0.3">
      <c r="B85" s="228"/>
      <c r="C85" s="229"/>
      <c r="D85" s="229"/>
      <c r="E85" s="229"/>
      <c r="F85" s="229"/>
      <c r="G85" s="229"/>
      <c r="H85" s="230"/>
    </row>
    <row r="86" spans="2:8" ht="14.4" x14ac:dyDescent="0.3">
      <c r="B86" s="228"/>
      <c r="C86" s="229"/>
      <c r="D86" s="229"/>
      <c r="E86" s="229"/>
      <c r="F86" s="229"/>
      <c r="G86" s="229"/>
      <c r="H86" s="230"/>
    </row>
    <row r="87" spans="2:8" ht="14.4" x14ac:dyDescent="0.3">
      <c r="B87" s="228"/>
      <c r="C87" s="229"/>
      <c r="D87" s="229"/>
      <c r="E87" s="229"/>
      <c r="F87" s="229"/>
      <c r="G87" s="229"/>
      <c r="H87" s="230"/>
    </row>
    <row r="88" spans="2:8" ht="14.4" x14ac:dyDescent="0.3">
      <c r="B88" s="228"/>
      <c r="C88" s="229"/>
      <c r="D88" s="229"/>
      <c r="E88" s="229"/>
      <c r="F88" s="229"/>
      <c r="G88" s="229"/>
      <c r="H88" s="230"/>
    </row>
    <row r="89" spans="2:8" ht="14.4" x14ac:dyDescent="0.3">
      <c r="B89" s="228"/>
      <c r="C89" s="229"/>
      <c r="D89" s="229"/>
      <c r="E89" s="229"/>
      <c r="F89" s="229"/>
      <c r="G89" s="229"/>
      <c r="H89" s="230"/>
    </row>
    <row r="90" spans="2:8" ht="14.4" x14ac:dyDescent="0.3">
      <c r="B90" s="228"/>
      <c r="C90" s="229"/>
      <c r="D90" s="229"/>
      <c r="E90" s="229"/>
      <c r="F90" s="229"/>
      <c r="G90" s="229"/>
      <c r="H90" s="230"/>
    </row>
    <row r="91" spans="2:8" ht="14.4" x14ac:dyDescent="0.3">
      <c r="B91" s="228"/>
      <c r="C91" s="229"/>
      <c r="D91" s="229"/>
      <c r="E91" s="229"/>
      <c r="F91" s="229"/>
      <c r="G91" s="229"/>
      <c r="H91" s="230"/>
    </row>
    <row r="92" spans="2:8" ht="14.4" x14ac:dyDescent="0.3">
      <c r="B92" s="228"/>
      <c r="C92" s="229"/>
      <c r="D92" s="229"/>
      <c r="E92" s="229"/>
      <c r="F92" s="229"/>
      <c r="G92" s="229"/>
      <c r="H92" s="230"/>
    </row>
    <row r="93" spans="2:8" ht="14.4" x14ac:dyDescent="0.3">
      <c r="B93" s="228"/>
      <c r="C93" s="229"/>
      <c r="D93" s="229"/>
      <c r="E93" s="229"/>
      <c r="F93" s="229"/>
      <c r="G93" s="229"/>
      <c r="H93" s="230"/>
    </row>
    <row r="94" spans="2:8" ht="14.4" x14ac:dyDescent="0.3">
      <c r="B94" s="228"/>
      <c r="C94" s="229"/>
      <c r="D94" s="229"/>
      <c r="E94" s="229"/>
      <c r="F94" s="229"/>
      <c r="G94" s="229"/>
      <c r="H94" s="230"/>
    </row>
    <row r="95" spans="2:8" ht="6" customHeight="1" x14ac:dyDescent="0.3">
      <c r="B95" s="228"/>
      <c r="C95" s="229"/>
      <c r="D95" s="229"/>
      <c r="E95" s="229"/>
      <c r="F95" s="229"/>
      <c r="G95" s="229"/>
      <c r="H95" s="230"/>
    </row>
    <row r="96" spans="2:8" ht="3" customHeight="1" thickBot="1" x14ac:dyDescent="0.35">
      <c r="B96" s="243"/>
      <c r="C96" s="244"/>
      <c r="D96" s="244"/>
      <c r="E96" s="244"/>
      <c r="F96" s="244"/>
      <c r="G96" s="244"/>
      <c r="H96" s="245"/>
    </row>
    <row r="97" spans="2:8" ht="14.4" x14ac:dyDescent="0.3">
      <c r="B97" s="229"/>
      <c r="C97" s="229"/>
      <c r="D97" s="229"/>
      <c r="E97" s="229"/>
      <c r="F97" s="229"/>
      <c r="G97" s="229"/>
      <c r="H97" s="229"/>
    </row>
  </sheetData>
  <mergeCells count="13">
    <mergeCell ref="D36:H36"/>
    <mergeCell ref="D74:E80"/>
    <mergeCell ref="B8:H8"/>
    <mergeCell ref="F18:G18"/>
    <mergeCell ref="F21:G21"/>
    <mergeCell ref="B23:H23"/>
    <mergeCell ref="B34:H34"/>
    <mergeCell ref="B39:G39"/>
    <mergeCell ref="D42:E42"/>
    <mergeCell ref="D63:H63"/>
    <mergeCell ref="B67:G67"/>
    <mergeCell ref="B70:G70"/>
    <mergeCell ref="F73:G73"/>
  </mergeCells>
  <conditionalFormatting sqref="B75">
    <cfRule type="cellIs" dxfId="1" priority="1" operator="equal">
      <formula>"hors FNE rebond"</formula>
    </cfRule>
  </conditionalFormatting>
  <pageMargins left="0.27559055118110237" right="0.23622047244094491" top="0.51181102362204722" bottom="0.74803149606299213" header="0.31496062992125984" footer="0.31496062992125984"/>
  <pageSetup paperSize="9" scale="64" orientation="portrait" r:id="rId1"/>
  <headerFooter>
    <oddFooter>&amp;LFNE Formation - dispositif d'urgence Covid-19 : Plan de formation 2020&amp;C&amp;D&amp;R&amp;P/&amp;N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4470F-65DD-415E-8763-1F52AA72B44D}">
  <sheetPr>
    <tabColor theme="6" tint="-0.499984740745262"/>
    <pageSetUpPr fitToPage="1"/>
  </sheetPr>
  <dimension ref="A1:I107"/>
  <sheetViews>
    <sheetView showGridLines="0" zoomScaleNormal="100" workbookViewId="0">
      <pane ySplit="6" topLeftCell="A55" activePane="bottomLeft" state="frozen"/>
      <selection pane="bottomLeft" activeCell="J94" sqref="J94"/>
    </sheetView>
  </sheetViews>
  <sheetFormatPr baseColWidth="10" defaultColWidth="11.44140625" defaultRowHeight="13.2" x14ac:dyDescent="0.25"/>
  <cols>
    <col min="1" max="1" width="7.21875" style="190" customWidth="1"/>
    <col min="2" max="2" width="14.21875" style="190" customWidth="1"/>
    <col min="3" max="3" width="44.77734375" style="190" customWidth="1"/>
    <col min="4" max="4" width="26" style="190" customWidth="1"/>
    <col min="5" max="5" width="15.77734375" style="190" customWidth="1"/>
    <col min="6" max="6" width="16.77734375" style="190" customWidth="1"/>
    <col min="7" max="7" width="13.5546875" style="190" customWidth="1"/>
    <col min="8" max="8" width="17.77734375" style="190" customWidth="1"/>
    <col min="9" max="16384" width="11.44140625" style="190"/>
  </cols>
  <sheetData>
    <row r="1" spans="2:8" ht="12.6" customHeight="1" x14ac:dyDescent="0.25"/>
    <row r="2" spans="2:8" ht="16.95" customHeight="1" x14ac:dyDescent="0.25">
      <c r="B2" s="191"/>
    </row>
    <row r="3" spans="2:8" x14ac:dyDescent="0.25">
      <c r="D3" s="192"/>
    </row>
    <row r="5" spans="2:8" ht="4.95" customHeight="1" x14ac:dyDescent="0.25"/>
    <row r="6" spans="2:8" ht="21" x14ac:dyDescent="0.4">
      <c r="C6" s="293" t="s">
        <v>0</v>
      </c>
      <c r="D6" s="294"/>
    </row>
    <row r="7" spans="2:8" ht="7.5" customHeight="1" thickBot="1" x14ac:dyDescent="0.3"/>
    <row r="8" spans="2:8" ht="18.600000000000001" thickBot="1" x14ac:dyDescent="0.3">
      <c r="B8" s="391" t="s">
        <v>1</v>
      </c>
      <c r="C8" s="392"/>
      <c r="D8" s="392"/>
      <c r="E8" s="392"/>
      <c r="F8" s="392"/>
      <c r="G8" s="392"/>
      <c r="H8" s="393"/>
    </row>
    <row r="9" spans="2:8" ht="6.45" customHeight="1" x14ac:dyDescent="0.25">
      <c r="B9" s="193"/>
      <c r="C9" s="194"/>
      <c r="D9" s="194"/>
      <c r="E9" s="194"/>
      <c r="F9" s="194"/>
      <c r="G9" s="194"/>
      <c r="H9" s="195"/>
    </row>
    <row r="10" spans="2:8" ht="15.6" x14ac:dyDescent="0.3">
      <c r="B10" s="196"/>
      <c r="C10" s="197" t="s">
        <v>2</v>
      </c>
      <c r="D10" s="198">
        <f>IF('1-Plan formation FNE à remplir '!$D$15="Mutations et/ou reprise de l'activité",'1-Plan formation FNE à remplir '!D9,"")</f>
        <v>0</v>
      </c>
      <c r="E10" s="199"/>
      <c r="H10" s="200"/>
    </row>
    <row r="11" spans="2:8" ht="15.6" x14ac:dyDescent="0.3">
      <c r="B11" s="201"/>
      <c r="C11" s="197" t="s">
        <v>3</v>
      </c>
      <c r="D11" s="198">
        <f>IF('1-Plan formation FNE à remplir '!$D$15="Mutations et/ou reprise de l'activité",'1-Plan formation FNE à remplir '!D13,"")</f>
        <v>0</v>
      </c>
      <c r="E11" s="199"/>
      <c r="F11" s="197"/>
      <c r="G11" s="197"/>
      <c r="H11" s="200"/>
    </row>
    <row r="12" spans="2:8" ht="15.6" x14ac:dyDescent="0.3">
      <c r="B12" s="201"/>
      <c r="C12" s="197" t="s">
        <v>4</v>
      </c>
      <c r="D12" s="198">
        <f>IF('1-Plan formation FNE à remplir '!$D$15="Mutations et/ou reprise de l'activité",'1-Plan formation FNE à remplir '!D11,"")</f>
        <v>0</v>
      </c>
      <c r="E12" s="199"/>
      <c r="F12" s="197"/>
      <c r="G12" s="197"/>
      <c r="H12" s="200"/>
    </row>
    <row r="13" spans="2:8" ht="15.6" x14ac:dyDescent="0.3">
      <c r="B13" s="201"/>
      <c r="C13" s="197" t="s">
        <v>5</v>
      </c>
      <c r="D13" s="198">
        <f>IF('1-Plan formation FNE à remplir '!$D$15="Mutations et/ou reprise de l'activité",'1-Plan formation FNE à remplir '!D10,"")</f>
        <v>0</v>
      </c>
      <c r="E13" s="199"/>
      <c r="F13" s="197"/>
      <c r="G13" s="197"/>
      <c r="H13" s="200"/>
    </row>
    <row r="14" spans="2:8" ht="15.6" x14ac:dyDescent="0.3">
      <c r="B14" s="201"/>
      <c r="C14" s="197" t="s">
        <v>6</v>
      </c>
      <c r="D14" s="198">
        <f>IF('1-Plan formation FNE à remplir '!$D$15="Mutations et/ou reprise de l'activité",'1-Plan formation FNE à remplir '!D12,"")</f>
        <v>0</v>
      </c>
      <c r="E14" s="199"/>
      <c r="F14" s="197"/>
      <c r="G14" s="197"/>
      <c r="H14" s="200"/>
    </row>
    <row r="15" spans="2:8" ht="28.2" customHeight="1" x14ac:dyDescent="0.3">
      <c r="B15" s="201"/>
      <c r="C15" s="202" t="s">
        <v>132</v>
      </c>
      <c r="D15" s="198" t="str">
        <f>IF('1-Plan formation FNE à remplir '!$D$15="Mutations et/ou reprise de l'activité",'1-Plan formation FNE à remplir '!D15,"")</f>
        <v>Mutations et/ou reprise de l'activité</v>
      </c>
      <c r="E15" s="199"/>
      <c r="F15" s="197"/>
      <c r="G15" s="197"/>
      <c r="H15" s="200"/>
    </row>
    <row r="16" spans="2:8" ht="15.6" x14ac:dyDescent="0.3">
      <c r="B16" s="201"/>
      <c r="C16" s="202" t="s">
        <v>120</v>
      </c>
      <c r="D16" s="198">
        <f>IF('1-Plan formation FNE à remplir '!$D$15="Mutations et/ou reprise de l'activité",'1-Plan formation FNE à remplir '!D18,"")</f>
        <v>0</v>
      </c>
      <c r="E16" s="199"/>
      <c r="F16" s="197"/>
      <c r="G16" s="197"/>
      <c r="H16" s="200"/>
    </row>
    <row r="17" spans="2:8" ht="15.6" x14ac:dyDescent="0.3">
      <c r="B17" s="201"/>
      <c r="C17" s="197" t="s">
        <v>8</v>
      </c>
      <c r="D17" s="198" t="str">
        <f>IF('1-Plan formation FNE à remplir '!$D$15="Mutations et/ou reprise de l'activité",'1-Plan formation FNE à remplir '!D20,"")</f>
        <v>300 à 1 000</v>
      </c>
      <c r="E17" s="199"/>
      <c r="F17" s="197"/>
      <c r="G17" s="197"/>
      <c r="H17" s="200"/>
    </row>
    <row r="18" spans="2:8" ht="15.6" x14ac:dyDescent="0.3">
      <c r="B18" s="201"/>
      <c r="C18" s="197"/>
      <c r="D18" s="203"/>
      <c r="E18" s="199"/>
      <c r="F18" s="197"/>
      <c r="G18" s="197"/>
      <c r="H18" s="200"/>
    </row>
    <row r="19" spans="2:8" ht="15.6" x14ac:dyDescent="0.25">
      <c r="B19" s="204"/>
      <c r="C19" s="202" t="s">
        <v>12</v>
      </c>
      <c r="D19" s="198">
        <f>IF('1-Plan formation FNE à remplir '!$D$15="Mutations et/ou reprise de l'activité",'1-Plan formation FNE à remplir '!H17,"")</f>
        <v>0</v>
      </c>
      <c r="E19" s="205"/>
      <c r="F19" s="394"/>
      <c r="G19" s="394"/>
      <c r="H19" s="206"/>
    </row>
    <row r="20" spans="2:8" ht="15.6" x14ac:dyDescent="0.25">
      <c r="B20" s="204"/>
      <c r="C20" s="207"/>
      <c r="D20" s="301">
        <f>IF('1-Plan formation FNE à remplir '!$D$15="Mutations et/ou reprise de l'activité",'1-Plan formation FNE à remplir '!H18,"")</f>
        <v>0</v>
      </c>
      <c r="E20" s="205"/>
      <c r="F20" s="208"/>
      <c r="G20" s="208"/>
      <c r="H20" s="206"/>
    </row>
    <row r="21" spans="2:8" ht="15.6" x14ac:dyDescent="0.25">
      <c r="B21" s="204"/>
      <c r="C21" s="202" t="s">
        <v>133</v>
      </c>
      <c r="D21" s="198">
        <f>IF('1-Plan formation FNE à remplir '!$D$15="Mutations et/ou reprise de l'activité",'1-Plan formation FNE à remplir '!H19,"")</f>
        <v>0</v>
      </c>
      <c r="E21" s="205"/>
      <c r="F21" s="208"/>
      <c r="G21" s="208"/>
      <c r="H21" s="206"/>
    </row>
    <row r="22" spans="2:8" ht="6.45" customHeight="1" thickBot="1" x14ac:dyDescent="0.3">
      <c r="B22" s="209"/>
      <c r="C22" s="210"/>
      <c r="D22" s="211"/>
      <c r="E22" s="212"/>
      <c r="F22" s="395"/>
      <c r="G22" s="395"/>
      <c r="H22" s="213"/>
    </row>
    <row r="23" spans="2:8" ht="10.95" customHeight="1" thickBot="1" x14ac:dyDescent="0.3"/>
    <row r="24" spans="2:8" ht="18.600000000000001" thickBot="1" x14ac:dyDescent="0.3">
      <c r="B24" s="391" t="s">
        <v>13</v>
      </c>
      <c r="C24" s="392"/>
      <c r="D24" s="392"/>
      <c r="E24" s="392"/>
      <c r="F24" s="392"/>
      <c r="G24" s="392"/>
      <c r="H24" s="393"/>
    </row>
    <row r="25" spans="2:8" ht="5.7" customHeight="1" x14ac:dyDescent="0.25">
      <c r="B25" s="214"/>
      <c r="H25" s="200"/>
    </row>
    <row r="26" spans="2:8" ht="2.7" customHeight="1" x14ac:dyDescent="0.3">
      <c r="B26" s="214"/>
      <c r="C26" s="215"/>
      <c r="D26" s="215"/>
      <c r="E26" s="215"/>
      <c r="F26" s="215"/>
      <c r="G26" s="215"/>
      <c r="H26" s="216"/>
    </row>
    <row r="27" spans="2:8" ht="15.6" x14ac:dyDescent="0.3">
      <c r="B27" s="214"/>
      <c r="C27" s="217" t="s">
        <v>14</v>
      </c>
      <c r="D27" s="304">
        <f>IF('1-Plan formation FNE à remplir '!$D$15="Mutations et/ou reprise de l'activité",'1-Plan formation FNE à remplir '!$Q$23,"")</f>
        <v>0</v>
      </c>
      <c r="E27" s="218"/>
      <c r="F27" s="219"/>
      <c r="G27" s="215"/>
      <c r="H27" s="216"/>
    </row>
    <row r="28" spans="2:8" ht="15.6" x14ac:dyDescent="0.3">
      <c r="B28" s="214"/>
      <c r="C28" s="217" t="s">
        <v>15</v>
      </c>
      <c r="D28" s="304">
        <f>IF('1-Plan formation FNE à remplir '!$D$15="Mutations et/ou reprise de l'activité",'1-Plan formation FNE à remplir '!$V$23,"")</f>
        <v>0</v>
      </c>
      <c r="E28" s="218"/>
      <c r="F28" s="219"/>
      <c r="G28" s="215"/>
      <c r="H28" s="216"/>
    </row>
    <row r="29" spans="2:8" ht="15.6" x14ac:dyDescent="0.3">
      <c r="B29" s="214"/>
      <c r="C29" s="217" t="s">
        <v>16</v>
      </c>
      <c r="D29" s="304">
        <f>SUM(D27:D28)</f>
        <v>0</v>
      </c>
      <c r="E29" s="218"/>
      <c r="F29" s="219"/>
      <c r="G29" s="215"/>
      <c r="H29" s="216"/>
    </row>
    <row r="30" spans="2:8" ht="15.6" x14ac:dyDescent="0.3">
      <c r="B30" s="214"/>
      <c r="C30" s="217" t="s">
        <v>17</v>
      </c>
      <c r="D30" s="305">
        <f>IF('1-Plan formation FNE à remplir '!$D$15="Mutations et/ou reprise de l'activité",'1-Plan formation FNE à remplir '!$L$23,"")</f>
        <v>0</v>
      </c>
      <c r="E30" s="218"/>
      <c r="F30" s="219"/>
      <c r="G30" s="215"/>
      <c r="H30" s="216"/>
    </row>
    <row r="31" spans="2:8" ht="15.6" x14ac:dyDescent="0.3">
      <c r="B31" s="214"/>
      <c r="C31" s="217" t="s">
        <v>19</v>
      </c>
      <c r="D31" s="307">
        <f>IF('1-Plan formation FNE à remplir '!$D$15="Mutations et/ou reprise de l'activité",'2 - Liste salariés à remplir'!I10,"")</f>
        <v>0</v>
      </c>
      <c r="E31" s="220"/>
      <c r="F31" s="221"/>
      <c r="G31" s="197"/>
      <c r="H31" s="216"/>
    </row>
    <row r="32" spans="2:8" ht="15.6" x14ac:dyDescent="0.3">
      <c r="B32" s="214"/>
      <c r="C32" s="248" t="s">
        <v>20</v>
      </c>
      <c r="D32" s="249">
        <f>IF('1-Plan formation FNE à remplir '!$D$15="Mutations et/ou reprise de l'activité",'1-Plan formation FNE à remplir '!$W$23,"")</f>
        <v>0</v>
      </c>
      <c r="E32" s="218"/>
      <c r="F32" s="219"/>
      <c r="G32" s="215"/>
      <c r="H32" s="216"/>
    </row>
    <row r="33" spans="2:9" ht="7.5" customHeight="1" thickBot="1" x14ac:dyDescent="0.3">
      <c r="B33" s="222"/>
      <c r="C33" s="223"/>
      <c r="D33" s="224"/>
      <c r="E33" s="224"/>
      <c r="F33" s="225"/>
      <c r="G33" s="226"/>
      <c r="H33" s="227"/>
    </row>
    <row r="34" spans="2:9" ht="10.95" customHeight="1" thickBot="1" x14ac:dyDescent="0.3"/>
    <row r="35" spans="2:9" ht="18.600000000000001" thickBot="1" x14ac:dyDescent="0.3">
      <c r="B35" s="391" t="s">
        <v>121</v>
      </c>
      <c r="C35" s="392"/>
      <c r="D35" s="392"/>
      <c r="E35" s="392"/>
      <c r="F35" s="392"/>
      <c r="G35" s="392"/>
      <c r="H35" s="393"/>
    </row>
    <row r="36" spans="2:9" ht="14.4" x14ac:dyDescent="0.3">
      <c r="B36" s="228"/>
      <c r="C36" s="229"/>
      <c r="D36" s="229"/>
      <c r="E36" s="229"/>
      <c r="F36" s="229"/>
      <c r="G36" s="229"/>
      <c r="H36" s="230"/>
    </row>
    <row r="37" spans="2:9" ht="14.4" x14ac:dyDescent="0.3">
      <c r="B37" s="228"/>
      <c r="C37" s="229"/>
      <c r="D37" s="388"/>
      <c r="E37" s="388"/>
      <c r="F37" s="388"/>
      <c r="G37" s="388"/>
      <c r="H37" s="389"/>
    </row>
    <row r="38" spans="2:9" ht="14.4" x14ac:dyDescent="0.3">
      <c r="B38" s="228"/>
      <c r="C38" s="229"/>
      <c r="D38" s="229"/>
      <c r="E38" s="231"/>
      <c r="F38" s="229"/>
      <c r="G38" s="229"/>
      <c r="H38" s="232"/>
    </row>
    <row r="39" spans="2:9" ht="14.4" x14ac:dyDescent="0.3">
      <c r="B39" s="233"/>
      <c r="C39" s="234"/>
      <c r="D39" s="234"/>
      <c r="E39" s="234"/>
      <c r="F39" s="234"/>
      <c r="G39" s="229"/>
      <c r="H39" s="230"/>
    </row>
    <row r="40" spans="2:9" ht="52.95" customHeight="1" x14ac:dyDescent="0.25">
      <c r="B40" s="396"/>
      <c r="C40" s="397"/>
      <c r="D40" s="397"/>
      <c r="E40" s="397"/>
      <c r="F40" s="397"/>
      <c r="G40" s="397"/>
      <c r="H40" s="235"/>
      <c r="I40" s="236"/>
    </row>
    <row r="41" spans="2:9" ht="14.4" x14ac:dyDescent="0.3">
      <c r="B41" s="228"/>
      <c r="C41" s="229"/>
      <c r="D41" s="229"/>
      <c r="E41" s="229"/>
      <c r="F41" s="229"/>
      <c r="G41" s="229"/>
      <c r="H41" s="230"/>
    </row>
    <row r="42" spans="2:9" ht="14.4" x14ac:dyDescent="0.3">
      <c r="B42" s="228"/>
      <c r="C42" s="229"/>
      <c r="D42" s="229"/>
      <c r="E42" s="229"/>
      <c r="F42" s="229"/>
      <c r="G42" s="229"/>
      <c r="H42" s="230"/>
    </row>
    <row r="43" spans="2:9" ht="14.4" x14ac:dyDescent="0.3">
      <c r="B43" s="228"/>
      <c r="C43" s="229"/>
      <c r="D43" s="398"/>
      <c r="E43" s="398"/>
      <c r="F43" s="229"/>
      <c r="G43" s="229"/>
      <c r="H43" s="230"/>
    </row>
    <row r="44" spans="2:9" ht="14.4" x14ac:dyDescent="0.3">
      <c r="B44" s="228"/>
      <c r="C44" s="229"/>
      <c r="D44" s="250"/>
      <c r="E44" s="250"/>
      <c r="F44" s="229"/>
      <c r="G44" s="229"/>
      <c r="H44" s="230"/>
    </row>
    <row r="45" spans="2:9" ht="14.4" x14ac:dyDescent="0.3">
      <c r="B45" s="228"/>
      <c r="C45" s="229"/>
      <c r="D45" s="229"/>
      <c r="E45" s="229"/>
      <c r="F45" s="229"/>
      <c r="G45" s="229"/>
      <c r="H45" s="230"/>
    </row>
    <row r="46" spans="2:9" ht="14.4" x14ac:dyDescent="0.3">
      <c r="B46" s="228"/>
      <c r="C46" s="229"/>
      <c r="D46" s="229"/>
      <c r="E46" s="229"/>
      <c r="F46" s="229"/>
      <c r="G46" s="229"/>
      <c r="H46" s="230"/>
    </row>
    <row r="47" spans="2:9" ht="14.4" x14ac:dyDescent="0.3">
      <c r="B47" s="228"/>
      <c r="C47" s="229"/>
      <c r="D47" s="229"/>
      <c r="E47" s="229"/>
      <c r="F47" s="229"/>
      <c r="G47" s="229"/>
      <c r="H47" s="230"/>
    </row>
    <row r="48" spans="2:9" ht="14.4" x14ac:dyDescent="0.3">
      <c r="B48" s="228"/>
      <c r="C48" s="229"/>
      <c r="D48" s="229"/>
      <c r="E48" s="229"/>
      <c r="F48" s="229"/>
      <c r="G48" s="229"/>
      <c r="H48" s="230"/>
    </row>
    <row r="49" spans="2:8" ht="14.4" x14ac:dyDescent="0.3">
      <c r="B49" s="228"/>
      <c r="C49" s="229"/>
      <c r="D49" s="229"/>
      <c r="E49" s="229"/>
      <c r="F49" s="229"/>
      <c r="G49" s="229"/>
      <c r="H49" s="230"/>
    </row>
    <row r="50" spans="2:8" ht="14.4" x14ac:dyDescent="0.3">
      <c r="B50" s="228"/>
      <c r="C50" s="229"/>
      <c r="D50" s="229"/>
      <c r="E50" s="229"/>
      <c r="F50" s="229"/>
      <c r="G50" s="229"/>
      <c r="H50" s="230"/>
    </row>
    <row r="51" spans="2:8" ht="14.4" x14ac:dyDescent="0.3">
      <c r="B51" s="228"/>
      <c r="C51" s="229"/>
      <c r="D51" s="229"/>
      <c r="E51" s="229"/>
      <c r="F51" s="229"/>
      <c r="G51" s="229"/>
      <c r="H51" s="230"/>
    </row>
    <row r="52" spans="2:8" ht="14.4" x14ac:dyDescent="0.3">
      <c r="B52" s="228"/>
      <c r="C52" s="229"/>
      <c r="D52" s="229"/>
      <c r="E52" s="229"/>
      <c r="F52" s="229"/>
      <c r="G52" s="229"/>
      <c r="H52" s="230"/>
    </row>
    <row r="53" spans="2:8" ht="14.4" x14ac:dyDescent="0.3">
      <c r="B53" s="228"/>
      <c r="C53" s="229"/>
      <c r="D53" s="229"/>
      <c r="E53" s="229"/>
      <c r="F53" s="229"/>
      <c r="G53" s="229"/>
      <c r="H53" s="230"/>
    </row>
    <row r="54" spans="2:8" ht="14.4" x14ac:dyDescent="0.3">
      <c r="B54" s="228"/>
      <c r="C54" s="229"/>
      <c r="D54" s="229"/>
      <c r="E54" s="229"/>
      <c r="F54" s="229"/>
      <c r="G54" s="229"/>
      <c r="H54" s="230"/>
    </row>
    <row r="55" spans="2:8" ht="14.4" x14ac:dyDescent="0.3">
      <c r="B55" s="228"/>
      <c r="C55" s="229"/>
      <c r="D55" s="229"/>
      <c r="E55" s="229"/>
      <c r="F55" s="229"/>
      <c r="G55" s="229"/>
      <c r="H55" s="230"/>
    </row>
    <row r="56" spans="2:8" ht="14.4" x14ac:dyDescent="0.3">
      <c r="B56" s="228"/>
      <c r="C56" s="229"/>
      <c r="D56" s="229"/>
      <c r="E56" s="229"/>
      <c r="F56" s="229"/>
      <c r="G56" s="229"/>
      <c r="H56" s="230"/>
    </row>
    <row r="57" spans="2:8" ht="14.4" x14ac:dyDescent="0.3">
      <c r="B57" s="228"/>
      <c r="C57" s="229"/>
      <c r="D57" s="229"/>
      <c r="E57" s="229"/>
      <c r="F57" s="229"/>
      <c r="G57" s="229"/>
      <c r="H57" s="230"/>
    </row>
    <row r="58" spans="2:8" ht="37.200000000000003" customHeight="1" x14ac:dyDescent="0.3">
      <c r="B58" s="228"/>
      <c r="C58" s="229"/>
      <c r="D58" s="229"/>
      <c r="E58" s="229"/>
      <c r="F58" s="229"/>
      <c r="G58" s="229"/>
      <c r="H58" s="230"/>
    </row>
    <row r="59" spans="2:8" ht="30" customHeight="1" x14ac:dyDescent="0.3">
      <c r="B59" s="228"/>
      <c r="C59" s="229"/>
      <c r="D59" s="229"/>
      <c r="E59" s="229"/>
      <c r="F59" s="229"/>
      <c r="G59" s="229"/>
      <c r="H59" s="230"/>
    </row>
    <row r="60" spans="2:8" ht="15.6" customHeight="1" x14ac:dyDescent="0.3">
      <c r="B60" s="228"/>
      <c r="C60" s="229"/>
      <c r="D60" s="229"/>
      <c r="E60" s="229"/>
      <c r="F60" s="229"/>
      <c r="G60" s="229"/>
      <c r="H60" s="230"/>
    </row>
    <row r="61" spans="2:8" ht="7.5" customHeight="1" x14ac:dyDescent="0.3">
      <c r="B61" s="228"/>
      <c r="C61" s="229"/>
      <c r="D61" s="229"/>
      <c r="E61" s="229"/>
      <c r="F61" s="229"/>
      <c r="G61" s="229"/>
      <c r="H61" s="230"/>
    </row>
    <row r="62" spans="2:8" ht="7.5" customHeight="1" x14ac:dyDescent="0.3">
      <c r="B62" s="228"/>
      <c r="C62" s="229"/>
      <c r="D62" s="229"/>
      <c r="E62" s="229"/>
      <c r="F62" s="229"/>
      <c r="G62" s="229"/>
      <c r="H62" s="230"/>
    </row>
    <row r="63" spans="2:8" ht="7.5" customHeight="1" x14ac:dyDescent="0.3">
      <c r="B63" s="228"/>
      <c r="C63" s="229"/>
      <c r="D63" s="229"/>
      <c r="E63" s="229"/>
      <c r="F63" s="229"/>
      <c r="G63" s="229"/>
      <c r="H63" s="230"/>
    </row>
    <row r="64" spans="2:8" ht="7.5" customHeight="1" x14ac:dyDescent="0.3">
      <c r="B64" s="228"/>
      <c r="C64" s="229"/>
      <c r="D64" s="229"/>
      <c r="E64" s="229"/>
      <c r="F64" s="229"/>
      <c r="G64" s="229"/>
      <c r="H64" s="230"/>
    </row>
    <row r="65" spans="2:8" ht="7.5" customHeight="1" x14ac:dyDescent="0.3">
      <c r="B65" s="228"/>
      <c r="C65" s="229"/>
      <c r="D65" s="229"/>
      <c r="E65" s="229"/>
      <c r="F65" s="229"/>
      <c r="G65" s="229"/>
      <c r="H65" s="230"/>
    </row>
    <row r="66" spans="2:8" ht="7.5" customHeight="1" x14ac:dyDescent="0.3">
      <c r="B66" s="228"/>
      <c r="C66" s="229"/>
      <c r="D66" s="229"/>
      <c r="E66" s="229"/>
      <c r="F66" s="229"/>
      <c r="G66" s="229"/>
      <c r="H66" s="230"/>
    </row>
    <row r="67" spans="2:8" ht="7.5" customHeight="1" x14ac:dyDescent="0.3">
      <c r="B67" s="228"/>
      <c r="C67" s="229"/>
      <c r="D67" s="229"/>
      <c r="E67" s="229"/>
      <c r="F67" s="229"/>
      <c r="G67" s="229"/>
      <c r="H67" s="230"/>
    </row>
    <row r="68" spans="2:8" ht="7.5" customHeight="1" x14ac:dyDescent="0.3">
      <c r="B68" s="228"/>
      <c r="C68" s="229"/>
      <c r="D68" s="229"/>
      <c r="E68" s="229"/>
      <c r="F68" s="229"/>
      <c r="G68" s="229"/>
      <c r="H68" s="230"/>
    </row>
    <row r="69" spans="2:8" ht="7.5" customHeight="1" x14ac:dyDescent="0.3">
      <c r="B69" s="228"/>
      <c r="C69" s="229"/>
      <c r="D69" s="229"/>
      <c r="E69" s="229"/>
      <c r="F69" s="229"/>
      <c r="G69" s="229"/>
      <c r="H69" s="230"/>
    </row>
    <row r="70" spans="2:8" ht="7.5" customHeight="1" x14ac:dyDescent="0.3">
      <c r="B70" s="228"/>
      <c r="C70" s="229"/>
      <c r="D70" s="229"/>
      <c r="E70" s="229"/>
      <c r="F70" s="229"/>
      <c r="G70" s="229"/>
      <c r="H70" s="230"/>
    </row>
    <row r="71" spans="2:8" ht="7.5" customHeight="1" x14ac:dyDescent="0.3">
      <c r="B71" s="228"/>
      <c r="C71" s="229"/>
      <c r="D71" s="229"/>
      <c r="E71" s="229"/>
      <c r="F71" s="229"/>
      <c r="G71" s="229"/>
      <c r="H71" s="230"/>
    </row>
    <row r="72" spans="2:8" ht="7.5" customHeight="1" x14ac:dyDescent="0.3">
      <c r="B72" s="228"/>
      <c r="C72" s="229"/>
      <c r="D72" s="229"/>
      <c r="E72" s="229"/>
      <c r="F72" s="229"/>
      <c r="G72" s="229"/>
      <c r="H72" s="230"/>
    </row>
    <row r="73" spans="2:8" ht="14.4" x14ac:dyDescent="0.3">
      <c r="B73" s="228" t="s">
        <v>22</v>
      </c>
      <c r="C73" s="237">
        <f>$D$11</f>
        <v>0</v>
      </c>
      <c r="D73" s="388" t="s">
        <v>23</v>
      </c>
      <c r="E73" s="388"/>
      <c r="F73" s="388"/>
      <c r="G73" s="388"/>
      <c r="H73" s="389"/>
    </row>
    <row r="74" spans="2:8" ht="14.4" x14ac:dyDescent="0.3">
      <c r="B74" s="228" t="s">
        <v>24</v>
      </c>
      <c r="C74" s="229"/>
      <c r="D74" s="229"/>
      <c r="E74" s="238">
        <f>$D$32</f>
        <v>0</v>
      </c>
      <c r="F74" s="229" t="s">
        <v>25</v>
      </c>
      <c r="G74" s="229"/>
      <c r="H74" s="239">
        <f>$D$29</f>
        <v>0</v>
      </c>
    </row>
    <row r="75" spans="2:8" ht="14.4" x14ac:dyDescent="0.3">
      <c r="B75" s="233" t="s">
        <v>118</v>
      </c>
      <c r="C75" s="234"/>
      <c r="D75" s="234"/>
      <c r="E75" s="234"/>
      <c r="F75" s="234"/>
      <c r="G75" s="229"/>
      <c r="H75" s="230"/>
    </row>
    <row r="76" spans="2:8" ht="7.95" customHeight="1" x14ac:dyDescent="0.3">
      <c r="B76" s="233"/>
      <c r="C76" s="234"/>
      <c r="D76" s="234"/>
      <c r="E76" s="234"/>
      <c r="F76" s="234"/>
      <c r="G76" s="229"/>
      <c r="H76" s="230"/>
    </row>
    <row r="77" spans="2:8" ht="14.7" customHeight="1" x14ac:dyDescent="0.25">
      <c r="B77" s="399" t="s">
        <v>27</v>
      </c>
      <c r="C77" s="400"/>
      <c r="D77" s="400"/>
      <c r="E77" s="400"/>
      <c r="F77" s="400"/>
      <c r="G77" s="400"/>
      <c r="H77" s="235"/>
    </row>
    <row r="78" spans="2:8" ht="14.4" x14ac:dyDescent="0.3">
      <c r="B78" s="240" t="s">
        <v>28</v>
      </c>
      <c r="C78" s="229"/>
      <c r="D78" s="229"/>
      <c r="E78" s="229"/>
      <c r="F78" s="229"/>
      <c r="G78" s="229"/>
      <c r="H78" s="230"/>
    </row>
    <row r="79" spans="2:8" ht="14.4" x14ac:dyDescent="0.3">
      <c r="B79" s="240" t="s">
        <v>29</v>
      </c>
      <c r="C79" s="229"/>
      <c r="D79" s="229"/>
      <c r="E79" s="229"/>
      <c r="F79" s="229"/>
      <c r="G79" s="229"/>
      <c r="H79" s="230"/>
    </row>
    <row r="80" spans="2:8" ht="14.7" customHeight="1" x14ac:dyDescent="0.3">
      <c r="B80" s="399" t="s">
        <v>30</v>
      </c>
      <c r="C80" s="400"/>
      <c r="D80" s="400"/>
      <c r="E80" s="400"/>
      <c r="F80" s="400"/>
      <c r="G80" s="400"/>
      <c r="H80" s="230"/>
    </row>
    <row r="81" spans="1:8" ht="6.45" customHeight="1" x14ac:dyDescent="0.3">
      <c r="B81" s="228"/>
      <c r="C81" s="229"/>
      <c r="D81" s="229"/>
      <c r="E81" s="229"/>
      <c r="F81" s="229"/>
      <c r="G81" s="229"/>
      <c r="H81" s="230"/>
    </row>
    <row r="82" spans="1:8" ht="6.45" customHeight="1" x14ac:dyDescent="0.3">
      <c r="B82" s="228"/>
      <c r="C82" s="229"/>
      <c r="D82" s="229"/>
      <c r="E82" s="229"/>
      <c r="F82" s="229"/>
      <c r="G82" s="229"/>
      <c r="H82" s="230"/>
    </row>
    <row r="83" spans="1:8" s="192" customFormat="1" ht="14.4" x14ac:dyDescent="0.3">
      <c r="B83" s="240" t="s">
        <v>31</v>
      </c>
      <c r="C83" s="309"/>
      <c r="D83" s="309" t="s">
        <v>163</v>
      </c>
      <c r="E83" s="309"/>
      <c r="F83" s="401" t="s">
        <v>33</v>
      </c>
      <c r="G83" s="401"/>
      <c r="H83" s="310"/>
    </row>
    <row r="84" spans="1:8" ht="13.2" customHeight="1" x14ac:dyDescent="0.3">
      <c r="A84" s="241">
        <v>42674</v>
      </c>
      <c r="B84" s="295"/>
      <c r="C84" s="229"/>
      <c r="D84" s="390"/>
      <c r="E84" s="390"/>
      <c r="G84" s="229"/>
      <c r="H84" s="230"/>
    </row>
    <row r="85" spans="1:8" ht="14.4" x14ac:dyDescent="0.3">
      <c r="B85" s="242"/>
      <c r="C85" s="229"/>
      <c r="D85" s="390"/>
      <c r="E85" s="390"/>
      <c r="F85" s="229"/>
      <c r="G85" s="229"/>
      <c r="H85" s="230"/>
    </row>
    <row r="86" spans="1:8" ht="10.199999999999999" customHeight="1" x14ac:dyDescent="0.3">
      <c r="B86" s="228"/>
      <c r="C86" s="229"/>
      <c r="D86" s="390"/>
      <c r="E86" s="390"/>
      <c r="F86" s="229"/>
      <c r="G86" s="229"/>
      <c r="H86" s="230"/>
    </row>
    <row r="87" spans="1:8" ht="14.4" x14ac:dyDescent="0.3">
      <c r="B87" s="228"/>
      <c r="C87" s="229"/>
      <c r="D87" s="390"/>
      <c r="E87" s="390"/>
      <c r="F87" s="229"/>
      <c r="G87" s="229"/>
      <c r="H87" s="230"/>
    </row>
    <row r="88" spans="1:8" ht="14.4" x14ac:dyDescent="0.3">
      <c r="B88" s="228"/>
      <c r="C88" s="229"/>
      <c r="D88" s="390"/>
      <c r="E88" s="390"/>
      <c r="F88" s="229"/>
      <c r="G88" s="229"/>
      <c r="H88" s="230"/>
    </row>
    <row r="89" spans="1:8" ht="14.4" x14ac:dyDescent="0.3">
      <c r="B89" s="228"/>
      <c r="C89" s="229"/>
      <c r="D89" s="390"/>
      <c r="E89" s="390"/>
      <c r="F89" s="229"/>
      <c r="G89" s="229"/>
      <c r="H89" s="230"/>
    </row>
    <row r="90" spans="1:8" ht="14.4" x14ac:dyDescent="0.3">
      <c r="B90" s="228"/>
      <c r="C90" s="229"/>
      <c r="D90" s="390"/>
      <c r="E90" s="390"/>
      <c r="F90" s="229"/>
      <c r="G90" s="229"/>
      <c r="H90" s="230"/>
    </row>
    <row r="91" spans="1:8" ht="14.4" x14ac:dyDescent="0.3">
      <c r="B91" s="228"/>
      <c r="C91" s="229"/>
      <c r="D91" s="229"/>
      <c r="E91" s="229"/>
      <c r="F91" s="229"/>
      <c r="G91" s="229"/>
      <c r="H91" s="230"/>
    </row>
    <row r="92" spans="1:8" ht="14.4" x14ac:dyDescent="0.3">
      <c r="B92" s="228"/>
      <c r="C92" s="229"/>
      <c r="D92" s="229"/>
      <c r="E92" s="229"/>
      <c r="F92" s="229"/>
      <c r="G92" s="229"/>
      <c r="H92" s="230"/>
    </row>
    <row r="93" spans="1:8" ht="14.4" x14ac:dyDescent="0.3">
      <c r="B93" s="228"/>
      <c r="C93" s="229"/>
      <c r="D93" s="229"/>
      <c r="E93" s="229"/>
      <c r="F93" s="229"/>
      <c r="G93" s="229"/>
      <c r="H93" s="230"/>
    </row>
    <row r="94" spans="1:8" ht="14.4" x14ac:dyDescent="0.3">
      <c r="B94" s="228"/>
      <c r="C94" s="229"/>
      <c r="D94" s="229"/>
      <c r="E94" s="229"/>
      <c r="F94" s="229"/>
      <c r="G94" s="229"/>
      <c r="H94" s="230"/>
    </row>
    <row r="95" spans="1:8" ht="14.4" x14ac:dyDescent="0.3">
      <c r="B95" s="228"/>
      <c r="C95" s="229"/>
      <c r="D95" s="229"/>
      <c r="E95" s="229"/>
      <c r="F95" s="229"/>
      <c r="G95" s="229"/>
      <c r="H95" s="230"/>
    </row>
    <row r="96" spans="1:8" ht="14.4" x14ac:dyDescent="0.3">
      <c r="B96" s="228"/>
      <c r="C96" s="229"/>
      <c r="D96" s="229"/>
      <c r="E96" s="229"/>
      <c r="F96" s="229"/>
      <c r="G96" s="229"/>
      <c r="H96" s="230"/>
    </row>
    <row r="97" spans="2:8" ht="14.4" x14ac:dyDescent="0.3">
      <c r="B97" s="228"/>
      <c r="C97" s="229"/>
      <c r="D97" s="229"/>
      <c r="E97" s="229"/>
      <c r="F97" s="229"/>
      <c r="G97" s="229"/>
      <c r="H97" s="230"/>
    </row>
    <row r="98" spans="2:8" ht="14.4" x14ac:dyDescent="0.3">
      <c r="B98" s="228"/>
      <c r="C98" s="229"/>
      <c r="D98" s="229"/>
      <c r="E98" s="229"/>
      <c r="F98" s="229"/>
      <c r="G98" s="229"/>
      <c r="H98" s="230"/>
    </row>
    <row r="99" spans="2:8" ht="14.4" x14ac:dyDescent="0.3">
      <c r="B99" s="228"/>
      <c r="C99" s="229"/>
      <c r="D99" s="229"/>
      <c r="E99" s="229"/>
      <c r="F99" s="229"/>
      <c r="G99" s="229"/>
      <c r="H99" s="230"/>
    </row>
    <row r="100" spans="2:8" ht="14.4" x14ac:dyDescent="0.3">
      <c r="B100" s="228"/>
      <c r="C100" s="229"/>
      <c r="D100" s="229"/>
      <c r="E100" s="229"/>
      <c r="F100" s="229"/>
      <c r="G100" s="229"/>
      <c r="H100" s="230"/>
    </row>
    <row r="101" spans="2:8" ht="14.4" x14ac:dyDescent="0.3">
      <c r="B101" s="228"/>
      <c r="C101" s="229"/>
      <c r="D101" s="229"/>
      <c r="E101" s="229"/>
      <c r="F101" s="229"/>
      <c r="G101" s="229"/>
      <c r="H101" s="230"/>
    </row>
    <row r="102" spans="2:8" ht="14.4" x14ac:dyDescent="0.3">
      <c r="B102" s="228"/>
      <c r="C102" s="229"/>
      <c r="D102" s="229"/>
      <c r="E102" s="229"/>
      <c r="F102" s="229"/>
      <c r="G102" s="229"/>
      <c r="H102" s="230"/>
    </row>
    <row r="103" spans="2:8" ht="14.4" x14ac:dyDescent="0.3">
      <c r="B103" s="228"/>
      <c r="C103" s="229"/>
      <c r="D103" s="229"/>
      <c r="E103" s="229"/>
      <c r="F103" s="229"/>
      <c r="G103" s="229"/>
      <c r="H103" s="230"/>
    </row>
    <row r="104" spans="2:8" ht="14.4" x14ac:dyDescent="0.3">
      <c r="B104" s="228"/>
      <c r="C104" s="229"/>
      <c r="D104" s="229"/>
      <c r="E104" s="229"/>
      <c r="F104" s="229"/>
      <c r="G104" s="229"/>
      <c r="H104" s="230"/>
    </row>
    <row r="105" spans="2:8" ht="6" customHeight="1" x14ac:dyDescent="0.3">
      <c r="B105" s="228"/>
      <c r="C105" s="229"/>
      <c r="D105" s="229"/>
      <c r="E105" s="229"/>
      <c r="F105" s="229"/>
      <c r="G105" s="229"/>
      <c r="H105" s="230"/>
    </row>
    <row r="106" spans="2:8" ht="3" customHeight="1" thickBot="1" x14ac:dyDescent="0.35">
      <c r="B106" s="243"/>
      <c r="C106" s="244"/>
      <c r="D106" s="244"/>
      <c r="E106" s="244"/>
      <c r="F106" s="244"/>
      <c r="G106" s="244"/>
      <c r="H106" s="245"/>
    </row>
    <row r="107" spans="2:8" ht="14.4" x14ac:dyDescent="0.3">
      <c r="B107" s="229"/>
      <c r="C107" s="229"/>
      <c r="D107" s="229"/>
      <c r="E107" s="229"/>
      <c r="F107" s="229"/>
      <c r="G107" s="229"/>
      <c r="H107" s="229"/>
    </row>
  </sheetData>
  <mergeCells count="13">
    <mergeCell ref="D37:H37"/>
    <mergeCell ref="D84:E90"/>
    <mergeCell ref="B8:H8"/>
    <mergeCell ref="F19:G19"/>
    <mergeCell ref="F22:G22"/>
    <mergeCell ref="B24:H24"/>
    <mergeCell ref="B35:H35"/>
    <mergeCell ref="B40:G40"/>
    <mergeCell ref="D43:E43"/>
    <mergeCell ref="D73:H73"/>
    <mergeCell ref="B77:G77"/>
    <mergeCell ref="B80:G80"/>
    <mergeCell ref="F83:G83"/>
  </mergeCells>
  <conditionalFormatting sqref="B85">
    <cfRule type="cellIs" dxfId="0" priority="1" operator="equal">
      <formula>"hors FNE rebond"</formula>
    </cfRule>
  </conditionalFormatting>
  <pageMargins left="0.27559055118110237" right="0.23622047244094491" top="0.51181102362204722" bottom="0.74803149606299213" header="0.31496062992125984" footer="0.31496062992125984"/>
  <pageSetup paperSize="9" scale="64" orientation="portrait" r:id="rId1"/>
  <headerFooter>
    <oddFooter>&amp;LFNE Formation - dispositif d'urgence Covid-19 : Plan de formation 2020&amp;C&amp;D&amp;R&amp;P/&amp;N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8932-7A43-4B77-8E71-3D149C215437}">
  <sheetPr>
    <tabColor theme="9" tint="0.39997558519241921"/>
    <pageSetUpPr fitToPage="1"/>
  </sheetPr>
  <dimension ref="A1:H65"/>
  <sheetViews>
    <sheetView showGridLines="0" zoomScale="90" zoomScaleNormal="90" workbookViewId="0">
      <pane ySplit="1" topLeftCell="A2" activePane="bottomLeft" state="frozen"/>
      <selection pane="bottomLeft" activeCell="J14" sqref="J14"/>
    </sheetView>
  </sheetViews>
  <sheetFormatPr baseColWidth="10" defaultRowHeight="13.2" x14ac:dyDescent="0.25"/>
  <cols>
    <col min="1" max="1" width="11.5546875" style="58"/>
    <col min="2" max="2" width="90.21875" style="58" customWidth="1"/>
    <col min="3" max="3" width="35" style="58" customWidth="1"/>
    <col min="4" max="4" width="11.5546875" style="58"/>
    <col min="5" max="5" width="13.5546875" style="58" customWidth="1"/>
    <col min="6" max="16384" width="11.5546875" style="58"/>
  </cols>
  <sheetData>
    <row r="1" spans="2:7" ht="13.8" thickBot="1" x14ac:dyDescent="0.3"/>
    <row r="2" spans="2:7" ht="30" customHeight="1" thickBot="1" x14ac:dyDescent="0.3">
      <c r="B2" s="402" t="s">
        <v>122</v>
      </c>
      <c r="C2" s="403"/>
      <c r="D2" s="403"/>
      <c r="E2" s="403"/>
      <c r="F2" s="403"/>
      <c r="G2" s="404"/>
    </row>
    <row r="3" spans="2:7" ht="14.4" thickBot="1" x14ac:dyDescent="0.3">
      <c r="B3" s="251" t="s">
        <v>123</v>
      </c>
      <c r="C3" s="252"/>
      <c r="G3" s="253"/>
    </row>
    <row r="4" spans="2:7" ht="79.2" customHeight="1" x14ac:dyDescent="0.25">
      <c r="B4" s="254"/>
      <c r="D4" s="405" t="s">
        <v>125</v>
      </c>
      <c r="E4" s="406"/>
      <c r="F4" s="407"/>
      <c r="G4" s="253"/>
    </row>
    <row r="5" spans="2:7" ht="13.2" customHeight="1" x14ac:dyDescent="0.25">
      <c r="B5" s="254"/>
      <c r="D5" s="408"/>
      <c r="E5" s="409"/>
      <c r="F5" s="410"/>
      <c r="G5" s="253"/>
    </row>
    <row r="6" spans="2:7" ht="13.2" customHeight="1" x14ac:dyDescent="0.25">
      <c r="B6" s="254"/>
      <c r="D6" s="408"/>
      <c r="E6" s="409"/>
      <c r="F6" s="410"/>
      <c r="G6" s="253"/>
    </row>
    <row r="7" spans="2:7" ht="13.2" customHeight="1" x14ac:dyDescent="0.25">
      <c r="B7" s="254"/>
      <c r="D7" s="408"/>
      <c r="E7" s="409"/>
      <c r="F7" s="410"/>
      <c r="G7" s="253"/>
    </row>
    <row r="8" spans="2:7" ht="13.2" customHeight="1" x14ac:dyDescent="0.25">
      <c r="B8" s="254"/>
      <c r="D8" s="408"/>
      <c r="E8" s="409"/>
      <c r="F8" s="410"/>
      <c r="G8" s="253"/>
    </row>
    <row r="9" spans="2:7" ht="18.600000000000001" customHeight="1" x14ac:dyDescent="0.25">
      <c r="B9" s="254"/>
      <c r="D9" s="408"/>
      <c r="E9" s="409"/>
      <c r="F9" s="410"/>
      <c r="G9" s="253"/>
    </row>
    <row r="10" spans="2:7" ht="13.2" customHeight="1" x14ac:dyDescent="0.25">
      <c r="B10" s="254"/>
      <c r="D10" s="408"/>
      <c r="E10" s="409"/>
      <c r="F10" s="410"/>
      <c r="G10" s="253"/>
    </row>
    <row r="11" spans="2:7" ht="25.2" customHeight="1" x14ac:dyDescent="0.25">
      <c r="B11" s="254"/>
      <c r="D11" s="408"/>
      <c r="E11" s="409"/>
      <c r="F11" s="410"/>
      <c r="G11" s="253"/>
    </row>
    <row r="12" spans="2:7" ht="45" customHeight="1" x14ac:dyDescent="0.25">
      <c r="B12" s="254"/>
      <c r="D12" s="408"/>
      <c r="E12" s="409"/>
      <c r="F12" s="410"/>
      <c r="G12" s="253"/>
    </row>
    <row r="13" spans="2:7" ht="31.95" customHeight="1" thickBot="1" x14ac:dyDescent="0.3">
      <c r="B13" s="254"/>
      <c r="D13" s="411"/>
      <c r="E13" s="412"/>
      <c r="F13" s="413"/>
      <c r="G13" s="253"/>
    </row>
    <row r="14" spans="2:7" ht="13.2" customHeight="1" x14ac:dyDescent="0.25">
      <c r="B14" s="254"/>
      <c r="D14" s="255"/>
      <c r="E14" s="255"/>
      <c r="F14" s="255"/>
      <c r="G14" s="253"/>
    </row>
    <row r="15" spans="2:7" ht="13.2" customHeight="1" x14ac:dyDescent="0.25">
      <c r="B15" s="254"/>
      <c r="D15" s="255"/>
      <c r="E15" s="255"/>
      <c r="F15" s="255"/>
      <c r="G15" s="253"/>
    </row>
    <row r="16" spans="2:7" ht="13.2" customHeight="1" x14ac:dyDescent="0.25">
      <c r="B16" s="254"/>
      <c r="D16" s="255"/>
      <c r="E16" s="255"/>
      <c r="F16" s="255"/>
      <c r="G16" s="253"/>
    </row>
    <row r="17" spans="1:8" ht="13.2" customHeight="1" x14ac:dyDescent="0.25">
      <c r="B17" s="254"/>
      <c r="D17" s="255"/>
      <c r="E17" s="255"/>
      <c r="F17" s="255"/>
      <c r="G17" s="253"/>
    </row>
    <row r="18" spans="1:8" ht="13.2" customHeight="1" x14ac:dyDescent="0.25">
      <c r="B18" s="254"/>
      <c r="D18" s="255"/>
      <c r="E18" s="255"/>
      <c r="F18" s="255"/>
      <c r="G18" s="253"/>
    </row>
    <row r="19" spans="1:8" ht="13.2" customHeight="1" x14ac:dyDescent="0.25">
      <c r="B19" s="254"/>
      <c r="D19" s="255"/>
      <c r="E19" s="255"/>
      <c r="F19" s="255"/>
      <c r="G19" s="253"/>
    </row>
    <row r="20" spans="1:8" ht="13.2" customHeight="1" x14ac:dyDescent="0.25">
      <c r="B20" s="254"/>
      <c r="D20" s="255"/>
      <c r="E20" s="255"/>
      <c r="F20" s="255"/>
      <c r="G20" s="253"/>
    </row>
    <row r="21" spans="1:8" ht="13.2" customHeight="1" x14ac:dyDescent="0.25">
      <c r="B21" s="254"/>
      <c r="D21" s="255"/>
      <c r="E21" s="255"/>
      <c r="F21" s="255"/>
      <c r="G21" s="253"/>
    </row>
    <row r="22" spans="1:8" ht="13.2" customHeight="1" x14ac:dyDescent="0.25">
      <c r="B22" s="254"/>
      <c r="D22" s="255"/>
      <c r="E22" s="255"/>
      <c r="F22" s="255"/>
      <c r="G22" s="253"/>
    </row>
    <row r="23" spans="1:8" ht="13.2" customHeight="1" x14ac:dyDescent="0.25">
      <c r="B23" s="254"/>
      <c r="D23" s="255"/>
      <c r="E23" s="255"/>
      <c r="F23" s="255"/>
      <c r="G23" s="253"/>
    </row>
    <row r="24" spans="1:8" ht="13.2" customHeight="1" x14ac:dyDescent="0.25">
      <c r="B24" s="254"/>
      <c r="D24" s="255"/>
      <c r="E24" s="255"/>
      <c r="F24" s="255"/>
      <c r="G24" s="253"/>
    </row>
    <row r="25" spans="1:8" ht="13.2" customHeight="1" x14ac:dyDescent="0.25">
      <c r="B25" s="254"/>
      <c r="D25" s="255"/>
      <c r="E25" s="255"/>
      <c r="F25" s="255"/>
      <c r="G25" s="253"/>
    </row>
    <row r="26" spans="1:8" ht="13.2" customHeight="1" x14ac:dyDescent="0.25">
      <c r="B26" s="254"/>
      <c r="D26" s="255"/>
      <c r="E26" s="255"/>
      <c r="F26" s="255"/>
      <c r="G26" s="253"/>
    </row>
    <row r="27" spans="1:8" ht="13.8" thickBot="1" x14ac:dyDescent="0.3">
      <c r="B27" s="256"/>
      <c r="C27" s="257"/>
      <c r="D27" s="257"/>
      <c r="E27" s="257"/>
      <c r="F27" s="257"/>
      <c r="G27" s="258"/>
    </row>
    <row r="29" spans="1:8" ht="13.8" thickBot="1" x14ac:dyDescent="0.3">
      <c r="A29" s="67"/>
      <c r="B29" s="67"/>
      <c r="C29" s="67"/>
      <c r="D29" s="67"/>
      <c r="E29" s="67"/>
      <c r="F29" s="67"/>
      <c r="G29" s="67"/>
      <c r="H29" s="67"/>
    </row>
    <row r="30" spans="1:8" s="65" customFormat="1" ht="30" customHeight="1" thickBot="1" x14ac:dyDescent="0.35">
      <c r="B30" s="414" t="s">
        <v>124</v>
      </c>
      <c r="C30" s="415"/>
      <c r="D30" s="415"/>
      <c r="E30" s="415"/>
      <c r="F30" s="415"/>
      <c r="G30" s="416"/>
    </row>
    <row r="31" spans="1:8" ht="18" x14ac:dyDescent="0.35">
      <c r="B31" s="259"/>
      <c r="G31" s="253"/>
    </row>
    <row r="32" spans="1:8" x14ac:dyDescent="0.25">
      <c r="B32" s="254"/>
      <c r="G32" s="253"/>
    </row>
    <row r="33" spans="2:7" x14ac:dyDescent="0.25">
      <c r="B33" s="254"/>
      <c r="G33" s="253"/>
    </row>
    <row r="34" spans="2:7" x14ac:dyDescent="0.25">
      <c r="B34" s="254"/>
      <c r="G34" s="253"/>
    </row>
    <row r="35" spans="2:7" x14ac:dyDescent="0.25">
      <c r="B35" s="254"/>
      <c r="G35" s="253"/>
    </row>
    <row r="36" spans="2:7" x14ac:dyDescent="0.25">
      <c r="B36" s="254"/>
      <c r="G36" s="253"/>
    </row>
    <row r="37" spans="2:7" x14ac:dyDescent="0.25">
      <c r="B37" s="254"/>
      <c r="G37" s="253"/>
    </row>
    <row r="38" spans="2:7" x14ac:dyDescent="0.25">
      <c r="B38" s="254"/>
      <c r="G38" s="253"/>
    </row>
    <row r="39" spans="2:7" x14ac:dyDescent="0.25">
      <c r="B39" s="254"/>
      <c r="G39" s="253"/>
    </row>
    <row r="40" spans="2:7" x14ac:dyDescent="0.25">
      <c r="B40" s="254"/>
      <c r="G40" s="253"/>
    </row>
    <row r="41" spans="2:7" x14ac:dyDescent="0.25">
      <c r="B41" s="254"/>
      <c r="G41" s="253"/>
    </row>
    <row r="42" spans="2:7" x14ac:dyDescent="0.25">
      <c r="B42" s="254"/>
      <c r="G42" s="253"/>
    </row>
    <row r="43" spans="2:7" x14ac:dyDescent="0.25">
      <c r="B43" s="254"/>
      <c r="G43" s="253"/>
    </row>
    <row r="44" spans="2:7" x14ac:dyDescent="0.25">
      <c r="B44" s="254"/>
      <c r="G44" s="253"/>
    </row>
    <row r="45" spans="2:7" x14ac:dyDescent="0.25">
      <c r="B45" s="254"/>
      <c r="G45" s="253"/>
    </row>
    <row r="46" spans="2:7" x14ac:dyDescent="0.25">
      <c r="B46" s="254"/>
      <c r="G46" s="253"/>
    </row>
    <row r="47" spans="2:7" x14ac:dyDescent="0.25">
      <c r="B47" s="254"/>
      <c r="G47" s="253"/>
    </row>
    <row r="48" spans="2:7" x14ac:dyDescent="0.25">
      <c r="B48" s="254"/>
      <c r="G48" s="253"/>
    </row>
    <row r="49" spans="2:7" x14ac:dyDescent="0.25">
      <c r="B49" s="254"/>
      <c r="G49" s="253"/>
    </row>
    <row r="50" spans="2:7" x14ac:dyDescent="0.25">
      <c r="B50" s="254"/>
      <c r="G50" s="253"/>
    </row>
    <row r="51" spans="2:7" x14ac:dyDescent="0.25">
      <c r="B51" s="254"/>
      <c r="G51" s="253"/>
    </row>
    <row r="52" spans="2:7" x14ac:dyDescent="0.25">
      <c r="B52" s="254"/>
      <c r="G52" s="253"/>
    </row>
    <row r="53" spans="2:7" x14ac:dyDescent="0.25">
      <c r="B53" s="254"/>
      <c r="G53" s="253"/>
    </row>
    <row r="54" spans="2:7" x14ac:dyDescent="0.25">
      <c r="B54" s="254"/>
      <c r="G54" s="253"/>
    </row>
    <row r="55" spans="2:7" x14ac:dyDescent="0.25">
      <c r="B55" s="254"/>
      <c r="G55" s="253"/>
    </row>
    <row r="56" spans="2:7" x14ac:dyDescent="0.25">
      <c r="B56" s="254"/>
      <c r="G56" s="253"/>
    </row>
    <row r="57" spans="2:7" x14ac:dyDescent="0.25">
      <c r="B57" s="254"/>
      <c r="G57" s="253"/>
    </row>
    <row r="58" spans="2:7" x14ac:dyDescent="0.25">
      <c r="B58" s="254"/>
      <c r="G58" s="253"/>
    </row>
    <row r="59" spans="2:7" x14ac:dyDescent="0.25">
      <c r="B59" s="254"/>
      <c r="G59" s="253"/>
    </row>
    <row r="60" spans="2:7" x14ac:dyDescent="0.25">
      <c r="B60" s="254"/>
      <c r="G60" s="253"/>
    </row>
    <row r="61" spans="2:7" x14ac:dyDescent="0.25">
      <c r="B61" s="254"/>
      <c r="G61" s="253"/>
    </row>
    <row r="62" spans="2:7" x14ac:dyDescent="0.25">
      <c r="B62" s="254"/>
      <c r="G62" s="253"/>
    </row>
    <row r="63" spans="2:7" x14ac:dyDescent="0.25">
      <c r="B63" s="254"/>
      <c r="G63" s="253"/>
    </row>
    <row r="64" spans="2:7" ht="13.8" thickBot="1" x14ac:dyDescent="0.3">
      <c r="B64" s="256"/>
      <c r="C64" s="257"/>
      <c r="D64" s="257"/>
      <c r="E64" s="257"/>
      <c r="F64" s="257"/>
      <c r="G64" s="258"/>
    </row>
    <row r="65" spans="1:8" x14ac:dyDescent="0.25">
      <c r="A65" s="67"/>
      <c r="B65" s="67"/>
      <c r="C65" s="67"/>
      <c r="D65" s="67"/>
      <c r="E65" s="67"/>
      <c r="F65" s="67"/>
      <c r="G65" s="67"/>
      <c r="H65" s="67"/>
    </row>
  </sheetData>
  <sheetProtection algorithmName="SHA-512" hashValue="Iiwp8Sl5QpxGK1NUO6WK+up6RgfcdDRUkN3yUNWRUbpa1gpVNhCHJ16g82PpLue66sOyg0u/d99VK4botrUiew==" saltValue="ValfkD2zkkp/07Bztddysw==" spinCount="100000" sheet="1" objects="1" scenarios="1"/>
  <mergeCells count="3">
    <mergeCell ref="B2:G2"/>
    <mergeCell ref="D4:F13"/>
    <mergeCell ref="B30:G30"/>
  </mergeCells>
  <hyperlinks>
    <hyperlink ref="B3" r:id="rId1" display="Cinquième modification de l'encadrement temporaire le 28 janvier 2021 - paragraphe 20 et 24" xr:uid="{0E2EA810-B55B-4274-A981-55D8F3CBE80D}"/>
  </hyperlinks>
  <pageMargins left="0.7" right="0.7" top="0.75" bottom="0.75" header="0.3" footer="0.3"/>
  <pageSetup paperSize="9" scale="51" fitToWidth="0" orientation="landscape"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B8FD7-0EB3-4FE3-87EC-86030FE715FC}">
  <dimension ref="E4:E34"/>
  <sheetViews>
    <sheetView workbookViewId="0">
      <selection activeCell="E29" sqref="E29"/>
    </sheetView>
  </sheetViews>
  <sheetFormatPr baseColWidth="10" defaultRowHeight="13.2" x14ac:dyDescent="0.25"/>
  <cols>
    <col min="1" max="4" width="11.5546875" style="58"/>
    <col min="5" max="5" width="85.21875" style="58" bestFit="1" customWidth="1"/>
    <col min="6" max="16384" width="11.5546875" style="58"/>
  </cols>
  <sheetData>
    <row r="4" spans="5:5" x14ac:dyDescent="0.25">
      <c r="E4" s="60" t="s">
        <v>134</v>
      </c>
    </row>
    <row r="5" spans="5:5" x14ac:dyDescent="0.25">
      <c r="E5" s="58" t="s">
        <v>135</v>
      </c>
    </row>
    <row r="6" spans="5:5" x14ac:dyDescent="0.25">
      <c r="E6" s="58" t="s">
        <v>136</v>
      </c>
    </row>
    <row r="7" spans="5:5" x14ac:dyDescent="0.25">
      <c r="E7" s="58" t="s">
        <v>137</v>
      </c>
    </row>
    <row r="8" spans="5:5" x14ac:dyDescent="0.25">
      <c r="E8" s="58" t="s">
        <v>138</v>
      </c>
    </row>
    <row r="9" spans="5:5" x14ac:dyDescent="0.25">
      <c r="E9" s="58" t="s">
        <v>139</v>
      </c>
    </row>
    <row r="10" spans="5:5" x14ac:dyDescent="0.25">
      <c r="E10" s="58" t="s">
        <v>140</v>
      </c>
    </row>
    <row r="13" spans="5:5" x14ac:dyDescent="0.25">
      <c r="E13" s="60" t="s">
        <v>141</v>
      </c>
    </row>
    <row r="14" spans="5:5" x14ac:dyDescent="0.25">
      <c r="E14" s="58" t="s">
        <v>142</v>
      </c>
    </row>
    <row r="15" spans="5:5" x14ac:dyDescent="0.25">
      <c r="E15" s="58" t="s">
        <v>143</v>
      </c>
    </row>
    <row r="16" spans="5:5" x14ac:dyDescent="0.25">
      <c r="E16" s="58" t="s">
        <v>144</v>
      </c>
    </row>
    <row r="17" spans="5:5" x14ac:dyDescent="0.25">
      <c r="E17" s="58" t="s">
        <v>145</v>
      </c>
    </row>
    <row r="18" spans="5:5" x14ac:dyDescent="0.25">
      <c r="E18" s="58" t="s">
        <v>146</v>
      </c>
    </row>
    <row r="19" spans="5:5" x14ac:dyDescent="0.25">
      <c r="E19" s="58" t="s">
        <v>147</v>
      </c>
    </row>
    <row r="21" spans="5:5" x14ac:dyDescent="0.25">
      <c r="E21" s="60" t="s">
        <v>148</v>
      </c>
    </row>
    <row r="22" spans="5:5" x14ac:dyDescent="0.25">
      <c r="E22" s="58" t="s">
        <v>149</v>
      </c>
    </row>
    <row r="23" spans="5:5" x14ac:dyDescent="0.25">
      <c r="E23" s="58" t="s">
        <v>150</v>
      </c>
    </row>
    <row r="24" spans="5:5" ht="19.2" customHeight="1" x14ac:dyDescent="0.25">
      <c r="E24" s="65" t="s">
        <v>151</v>
      </c>
    </row>
    <row r="25" spans="5:5" x14ac:dyDescent="0.25">
      <c r="E25" s="58" t="s">
        <v>152</v>
      </c>
    </row>
    <row r="26" spans="5:5" x14ac:dyDescent="0.25">
      <c r="E26" s="58" t="s">
        <v>153</v>
      </c>
    </row>
    <row r="27" spans="5:5" x14ac:dyDescent="0.25">
      <c r="E27" s="58" t="s">
        <v>154</v>
      </c>
    </row>
    <row r="29" spans="5:5" x14ac:dyDescent="0.25">
      <c r="E29" s="60" t="s">
        <v>156</v>
      </c>
    </row>
    <row r="30" spans="5:5" x14ac:dyDescent="0.25">
      <c r="E30" s="298" t="s">
        <v>157</v>
      </c>
    </row>
    <row r="31" spans="5:5" x14ac:dyDescent="0.25">
      <c r="E31" s="298" t="s">
        <v>158</v>
      </c>
    </row>
    <row r="32" spans="5:5" x14ac:dyDescent="0.25">
      <c r="E32" s="298" t="s">
        <v>159</v>
      </c>
    </row>
    <row r="33" spans="5:5" x14ac:dyDescent="0.25">
      <c r="E33" s="298" t="s">
        <v>160</v>
      </c>
    </row>
    <row r="34" spans="5:5" x14ac:dyDescent="0.25">
      <c r="E34" s="298" t="s">
        <v>161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alideur xmlns="ea22f537-c6f4-44c9-81d1-3b2fc4b7ddc9">
      <UserInfo>
        <DisplayName/>
        <AccountId xsi:nil="true"/>
        <AccountType/>
      </UserInfo>
    </Valideur>
    <Propri_x00e9_taire xmlns="ea22f537-c6f4-44c9-81d1-3b2fc4b7ddc9">
      <UserInfo>
        <DisplayName>Emilia MORINAY</DisplayName>
        <AccountId>39</AccountId>
        <AccountType/>
      </UserInfo>
    </Propri_x00e9_tair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F7C09755A0EAD42BD402A84220922E4" ma:contentTypeVersion="11" ma:contentTypeDescription="Crée un document." ma:contentTypeScope="" ma:versionID="67c76edb9674278203f08ba7ebb431b7">
  <xsd:schema xmlns:xsd="http://www.w3.org/2001/XMLSchema" xmlns:xs="http://www.w3.org/2001/XMLSchema" xmlns:p="http://schemas.microsoft.com/office/2006/metadata/properties" xmlns:ns2="ea22f537-c6f4-44c9-81d1-3b2fc4b7ddc9" xmlns:ns3="122b886e-9d82-4820-8e2c-2516c606ec64" targetNamespace="http://schemas.microsoft.com/office/2006/metadata/properties" ma:root="true" ma:fieldsID="5b848e9e67e9e30b472a9b1b3b45e790" ns2:_="" ns3:_="">
    <xsd:import namespace="ea22f537-c6f4-44c9-81d1-3b2fc4b7ddc9"/>
    <xsd:import namespace="122b886e-9d82-4820-8e2c-2516c606ec6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2:Propri_x00e9_taire"/>
                <xsd:element ref="ns2:Valideu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22f537-c6f4-44c9-81d1-3b2fc4b7d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Propri_x00e9_taire" ma:index="17" ma:displayName="Référent" ma:format="Dropdown" ma:list="UserInfo" ma:SharePointGroup="0" ma:internalName="Propri_x00e9_tair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Valideur" ma:index="18" nillable="true" ma:displayName="Valideur" ma:format="Dropdown" ma:list="UserInfo" ma:SharePointGroup="0" ma:internalName="Valideu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22b886e-9d82-4820-8e2c-2516c606ec64"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F8DF06-A4F0-48EE-80DF-C82698DC4EF5}">
  <ds:schemaRefs>
    <ds:schemaRef ds:uri="http://schemas.microsoft.com/sharepoint/v3/contenttype/forms"/>
  </ds:schemaRefs>
</ds:datastoreItem>
</file>

<file path=customXml/itemProps2.xml><?xml version="1.0" encoding="utf-8"?>
<ds:datastoreItem xmlns:ds="http://schemas.openxmlformats.org/officeDocument/2006/customXml" ds:itemID="{EC170BA9-3B34-4EE2-A192-15B91447AB4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122b886e-9d82-4820-8e2c-2516c606ec64"/>
    <ds:schemaRef ds:uri="http://purl.org/dc/terms/"/>
    <ds:schemaRef ds:uri="http://schemas.openxmlformats.org/package/2006/metadata/core-properties"/>
    <ds:schemaRef ds:uri="ea22f537-c6f4-44c9-81d1-3b2fc4b7ddc9"/>
    <ds:schemaRef ds:uri="http://www.w3.org/XML/1998/namespace"/>
    <ds:schemaRef ds:uri="http://purl.org/dc/dcmitype/"/>
  </ds:schemaRefs>
</ds:datastoreItem>
</file>

<file path=customXml/itemProps3.xml><?xml version="1.0" encoding="utf-8"?>
<ds:datastoreItem xmlns:ds="http://schemas.openxmlformats.org/officeDocument/2006/customXml" ds:itemID="{0F629652-9201-4188-960B-FF83C94B3E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22f537-c6f4-44c9-81d1-3b2fc4b7ddc9"/>
    <ds:schemaRef ds:uri="122b886e-9d82-4820-8e2c-2516c606ec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5</vt:i4>
      </vt:variant>
    </vt:vector>
  </HeadingPairs>
  <TitlesOfParts>
    <vt:vector size="13" baseType="lpstr">
      <vt:lpstr>Notice "lisez-moi"</vt:lpstr>
      <vt:lpstr>1-Plan formation FNE à remplir </vt:lpstr>
      <vt:lpstr>2 - Liste salariés à remplir</vt:lpstr>
      <vt:lpstr>3a-RT_Dde FNE AP à signer</vt:lpstr>
      <vt:lpstr>3b-RT_Dde FNE DE à signer</vt:lpstr>
      <vt:lpstr>3c-RT_Dde FNE MRA à signer</vt:lpstr>
      <vt:lpstr>Précisions complémentaires</vt:lpstr>
      <vt:lpstr>Feuil3</vt:lpstr>
      <vt:lpstr>Mutations_Reprise_Activité</vt:lpstr>
      <vt:lpstr>Régime_Général</vt:lpstr>
      <vt:lpstr>Régime_Temporaire</vt:lpstr>
      <vt:lpstr>'1-Plan formation FNE à remplir '!Zone_d_impression</vt:lpstr>
      <vt:lpstr>'Notice "lisez-moi"'!Zone_d_impression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Emilia MORINAY</dc:creator>
  <cp:lastModifiedBy>Emilia MORINAY</cp:lastModifiedBy>
  <cp:lastPrinted>2021-12-14T16:37:04Z</cp:lastPrinted>
  <dcterms:created xsi:type="dcterms:W3CDTF">2015-06-05T18:19:34Z</dcterms:created>
  <dcterms:modified xsi:type="dcterms:W3CDTF">2022-01-13T16:00:58Z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0x010100AF7C09755A0EAD42BD402A84220922E4</vt:lpwstr>
  </property>
</Properties>
</file>