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600" windowHeight="8415"/>
  </bookViews>
  <sheets>
    <sheet name="2013" sheetId="4" r:id="rId1"/>
    <sheet name="Suivi volume" sheetId="2" r:id="rId2"/>
    <sheet name="2014" sheetId="5" r:id="rId3"/>
  </sheets>
  <definedNames>
    <definedName name="_xlnm.Print_Area" localSheetId="0">'2013'!$A$1:$O$25</definedName>
  </definedNames>
  <calcPr calcId="125725"/>
</workbook>
</file>

<file path=xl/calcChain.xml><?xml version="1.0" encoding="utf-8"?>
<calcChain xmlns="http://schemas.openxmlformats.org/spreadsheetml/2006/main">
  <c r="C9" i="5"/>
  <c r="D9"/>
  <c r="E9"/>
  <c r="F9"/>
  <c r="G9"/>
  <c r="H9"/>
  <c r="I9"/>
  <c r="J9"/>
  <c r="C10"/>
  <c r="D10"/>
  <c r="E10"/>
  <c r="F10"/>
  <c r="G10"/>
  <c r="H10"/>
  <c r="I10"/>
  <c r="J10"/>
  <c r="C11"/>
  <c r="D11"/>
  <c r="E11"/>
  <c r="F11"/>
  <c r="G11"/>
  <c r="H11"/>
  <c r="I11"/>
  <c r="J11"/>
  <c r="C12"/>
  <c r="D12"/>
  <c r="E12"/>
  <c r="F12"/>
  <c r="G12"/>
  <c r="H12"/>
  <c r="I12"/>
  <c r="J12"/>
  <c r="C13"/>
  <c r="D13"/>
  <c r="E13"/>
  <c r="F13"/>
  <c r="G13"/>
  <c r="H13"/>
  <c r="I13"/>
  <c r="J13"/>
  <c r="C14"/>
  <c r="D14"/>
  <c r="E14"/>
  <c r="F14"/>
  <c r="G14"/>
  <c r="H14"/>
  <c r="I14"/>
  <c r="J14"/>
  <c r="C15"/>
  <c r="D15"/>
  <c r="E15"/>
  <c r="F15"/>
  <c r="G15"/>
  <c r="H15"/>
  <c r="I15"/>
  <c r="J15"/>
  <c r="C16"/>
  <c r="D16"/>
  <c r="E16"/>
  <c r="F16"/>
  <c r="G16"/>
  <c r="H16"/>
  <c r="I16"/>
  <c r="J16"/>
  <c r="C17"/>
  <c r="D17"/>
  <c r="E17"/>
  <c r="F17"/>
  <c r="G17"/>
  <c r="H17"/>
  <c r="I17"/>
  <c r="J17"/>
  <c r="C18"/>
  <c r="D18"/>
  <c r="E18"/>
  <c r="F18"/>
  <c r="G18"/>
  <c r="H18"/>
  <c r="I18"/>
  <c r="J18"/>
  <c r="C19"/>
  <c r="D19"/>
  <c r="E19"/>
  <c r="F19"/>
  <c r="G19"/>
  <c r="H19"/>
  <c r="I19"/>
  <c r="J19"/>
  <c r="C20"/>
  <c r="D20"/>
  <c r="D23" s="1"/>
  <c r="E20"/>
  <c r="E23" s="1"/>
  <c r="F20"/>
  <c r="G20"/>
  <c r="H20"/>
  <c r="H23" s="1"/>
  <c r="I20"/>
  <c r="I23" s="1"/>
  <c r="J20"/>
  <c r="C8"/>
  <c r="D8"/>
  <c r="E8"/>
  <c r="F8"/>
  <c r="G8"/>
  <c r="H8"/>
  <c r="I8"/>
  <c r="J8"/>
  <c r="N23"/>
  <c r="M23"/>
  <c r="J23"/>
  <c r="G23"/>
  <c r="F23"/>
  <c r="C23"/>
  <c r="O22"/>
  <c r="N20"/>
  <c r="M20"/>
  <c r="L20"/>
  <c r="L23" s="1"/>
  <c r="K20"/>
  <c r="K23" s="1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K10" i="4"/>
  <c r="O10" s="1"/>
  <c r="L10"/>
  <c r="M10"/>
  <c r="N10"/>
  <c r="K11"/>
  <c r="L11"/>
  <c r="M11"/>
  <c r="N11"/>
  <c r="K12"/>
  <c r="L12"/>
  <c r="M12"/>
  <c r="N12"/>
  <c r="K13"/>
  <c r="O13" s="1"/>
  <c r="L13"/>
  <c r="M13"/>
  <c r="N13"/>
  <c r="K14"/>
  <c r="O14" s="1"/>
  <c r="L14"/>
  <c r="M14"/>
  <c r="N14"/>
  <c r="K15"/>
  <c r="O15" s="1"/>
  <c r="L15"/>
  <c r="M15"/>
  <c r="N15"/>
  <c r="K16"/>
  <c r="O16" s="1"/>
  <c r="L16"/>
  <c r="M16"/>
  <c r="N16"/>
  <c r="K17"/>
  <c r="O17" s="1"/>
  <c r="L17"/>
  <c r="M17"/>
  <c r="N17"/>
  <c r="K18"/>
  <c r="L18"/>
  <c r="M18"/>
  <c r="N18"/>
  <c r="K19"/>
  <c r="O19" s="1"/>
  <c r="L19"/>
  <c r="M19"/>
  <c r="N19"/>
  <c r="K20"/>
  <c r="O20" s="1"/>
  <c r="L20"/>
  <c r="M20"/>
  <c r="M23" s="1"/>
  <c r="N20"/>
  <c r="L9"/>
  <c r="M9"/>
  <c r="N9"/>
  <c r="K9"/>
  <c r="L8"/>
  <c r="M8"/>
  <c r="N8"/>
  <c r="K8"/>
  <c r="O8" i="2"/>
  <c r="N23"/>
  <c r="M23"/>
  <c r="L23"/>
  <c r="K23"/>
  <c r="I23"/>
  <c r="H23"/>
  <c r="G23"/>
  <c r="F23"/>
  <c r="E23"/>
  <c r="D23"/>
  <c r="C23"/>
  <c r="O22"/>
  <c r="O20"/>
  <c r="O19"/>
  <c r="O18"/>
  <c r="O17"/>
  <c r="O16"/>
  <c r="O15"/>
  <c r="O14"/>
  <c r="O13"/>
  <c r="O12"/>
  <c r="O11"/>
  <c r="O10"/>
  <c r="O9"/>
  <c r="K23" i="4"/>
  <c r="O11"/>
  <c r="O9"/>
  <c r="O12"/>
  <c r="C23"/>
  <c r="O22"/>
  <c r="G23"/>
  <c r="E23"/>
  <c r="H23"/>
  <c r="N23"/>
  <c r="I23"/>
  <c r="L23"/>
  <c r="F23"/>
  <c r="D23"/>
  <c r="O9" i="5" l="1"/>
  <c r="O11"/>
  <c r="O13"/>
  <c r="O15"/>
  <c r="O17"/>
  <c r="O18"/>
  <c r="O10"/>
  <c r="O12"/>
  <c r="O14"/>
  <c r="O16"/>
  <c r="O19"/>
  <c r="O8"/>
  <c r="O20"/>
  <c r="O23" s="1"/>
  <c r="O18" i="4"/>
  <c r="O23" i="2"/>
  <c r="J23"/>
  <c r="O23" i="4"/>
  <c r="J23"/>
  <c r="O8" l="1"/>
</calcChain>
</file>

<file path=xl/sharedStrings.xml><?xml version="1.0" encoding="utf-8"?>
<sst xmlns="http://schemas.openxmlformats.org/spreadsheetml/2006/main" count="138" uniqueCount="43">
  <si>
    <t>J</t>
  </si>
  <si>
    <t>F</t>
  </si>
  <si>
    <t>M</t>
  </si>
  <si>
    <t>A</t>
  </si>
  <si>
    <t>S</t>
  </si>
  <si>
    <t>O</t>
  </si>
  <si>
    <t>N</t>
  </si>
  <si>
    <t>D</t>
  </si>
  <si>
    <t>TOTAL</t>
  </si>
  <si>
    <t>NOMBRE DE NUITES</t>
  </si>
  <si>
    <t>RATIO PAR NUITE</t>
  </si>
  <si>
    <t>TYPE DE DECHET</t>
  </si>
  <si>
    <t xml:space="preserve">tout venant </t>
  </si>
  <si>
    <t xml:space="preserve">compostable </t>
  </si>
  <si>
    <t xml:space="preserve">cartouches encre </t>
  </si>
  <si>
    <t xml:space="preserve">piles </t>
  </si>
  <si>
    <t>ampoules</t>
  </si>
  <si>
    <t xml:space="preserve">verre consigné </t>
  </si>
  <si>
    <t>verre non consigné</t>
  </si>
  <si>
    <t xml:space="preserve">huile usagée </t>
  </si>
  <si>
    <t xml:space="preserve">bouchons liège </t>
  </si>
  <si>
    <t>1 unité = 14g</t>
  </si>
  <si>
    <t xml:space="preserve">1 unité = 10g </t>
  </si>
  <si>
    <t>1l = 108g</t>
  </si>
  <si>
    <t>1l = 29g</t>
  </si>
  <si>
    <t>cagettes</t>
  </si>
  <si>
    <t xml:space="preserve">déchets dangereux (emballages) </t>
  </si>
  <si>
    <t xml:space="preserve">emballage </t>
  </si>
  <si>
    <t>1 unité = 35g</t>
  </si>
  <si>
    <t>1 unité = 552g</t>
  </si>
  <si>
    <t>1l = 1000g</t>
  </si>
  <si>
    <t>1 unité = 3,5g</t>
  </si>
  <si>
    <t>1 unité = 230g</t>
  </si>
  <si>
    <t>1l = 300g</t>
  </si>
  <si>
    <t xml:space="preserve">Valeurs moyennes en gr </t>
  </si>
  <si>
    <t>TOTAL (en kg)</t>
  </si>
  <si>
    <t>EN KG</t>
  </si>
  <si>
    <t xml:space="preserve">OBJECTIFS :
- suivre ses productions afin de diminuer leur quantité et limiter la pollution.
- mettre en avant les productions par rapport au nombre de nuitée (attention, on comptera également comme nuitée les repas servis sans nuitée).
</t>
  </si>
  <si>
    <t>Valeurs à saisir pour calcul automatique</t>
  </si>
  <si>
    <t>EN VOLUME</t>
  </si>
  <si>
    <t>Coefficient</t>
  </si>
  <si>
    <t>TABLEAU DE SUIVI DE PRODUCTION DE DECHETS
2013</t>
  </si>
  <si>
    <t>TABLEAU DE SUIVI DE PRODUCTION DE DECHETS
2014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</si>
</sst>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80"/>
      <name val="Tahoma"/>
      <family val="2"/>
    </font>
    <font>
      <b/>
      <sz val="10"/>
      <color rgb="FF000080"/>
      <name val="Tahoma"/>
      <family val="2"/>
    </font>
    <font>
      <sz val="11"/>
      <color rgb="FF002060"/>
      <name val="Calibri"/>
      <family val="2"/>
      <scheme val="minor"/>
    </font>
    <font>
      <sz val="10"/>
      <color rgb="FF002060"/>
      <name val="Tahoma"/>
      <family val="2"/>
    </font>
    <font>
      <b/>
      <sz val="10"/>
      <color rgb="FF002060"/>
      <name val="Tahoma"/>
      <family val="2"/>
    </font>
    <font>
      <b/>
      <sz val="11"/>
      <color rgb="FF002060"/>
      <name val="Tahoma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wrapText="1"/>
    </xf>
    <xf numFmtId="2" fontId="3" fillId="0" borderId="4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 wrapText="1"/>
    </xf>
    <xf numFmtId="0" fontId="10" fillId="0" borderId="0" xfId="0" applyFont="1"/>
    <xf numFmtId="1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 wrapText="1"/>
    </xf>
    <xf numFmtId="165" fontId="4" fillId="3" borderId="7" xfId="0" applyNumberFormat="1" applyFont="1" applyFill="1" applyBorder="1" applyAlignment="1">
      <alignment horizontal="center" wrapText="1"/>
    </xf>
    <xf numFmtId="2" fontId="4" fillId="3" borderId="7" xfId="0" applyNumberFormat="1" applyFont="1" applyFill="1" applyBorder="1" applyAlignment="1">
      <alignment horizontal="center" wrapText="1"/>
    </xf>
    <xf numFmtId="0" fontId="0" fillId="4" borderId="21" xfId="0" applyFill="1" applyBorder="1"/>
    <xf numFmtId="1" fontId="3" fillId="3" borderId="17" xfId="0" applyNumberFormat="1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164" fontId="3" fillId="3" borderId="17" xfId="0" applyNumberFormat="1" applyFont="1" applyFill="1" applyBorder="1" applyAlignment="1">
      <alignment horizontal="center" wrapText="1"/>
    </xf>
    <xf numFmtId="165" fontId="3" fillId="3" borderId="17" xfId="0" applyNumberFormat="1" applyFont="1" applyFill="1" applyBorder="1" applyAlignment="1">
      <alignment horizontal="center" wrapText="1"/>
    </xf>
    <xf numFmtId="165" fontId="4" fillId="3" borderId="20" xfId="0" applyNumberFormat="1" applyFont="1" applyFill="1" applyBorder="1" applyAlignment="1">
      <alignment horizontal="center" wrapText="1"/>
    </xf>
    <xf numFmtId="0" fontId="0" fillId="0" borderId="21" xfId="0" applyBorder="1"/>
    <xf numFmtId="2" fontId="3" fillId="3" borderId="25" xfId="0" applyNumberFormat="1" applyFont="1" applyFill="1" applyBorder="1" applyAlignment="1">
      <alignment horizontal="center" wrapText="1"/>
    </xf>
    <xf numFmtId="2" fontId="4" fillId="3" borderId="26" xfId="0" applyNumberFormat="1" applyFont="1" applyFill="1" applyBorder="1" applyAlignment="1">
      <alignment horizontal="center" wrapText="1"/>
    </xf>
    <xf numFmtId="166" fontId="0" fillId="0" borderId="21" xfId="0" applyNumberFormat="1" applyBorder="1"/>
    <xf numFmtId="0" fontId="4" fillId="0" borderId="1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9" fillId="4" borderId="28" xfId="0" applyFont="1" applyFill="1" applyBorder="1" applyAlignment="1">
      <alignment horizontal="center" wrapText="1"/>
    </xf>
    <xf numFmtId="0" fontId="9" fillId="4" borderId="29" xfId="0" applyFont="1" applyFill="1" applyBorder="1" applyAlignment="1">
      <alignment horizont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9" fillId="4" borderId="18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28575</xdr:rowOff>
    </xdr:from>
    <xdr:to>
      <xdr:col>14</xdr:col>
      <xdr:colOff>742950</xdr:colOff>
      <xdr:row>0</xdr:row>
      <xdr:rowOff>323850</xdr:rowOff>
    </xdr:to>
    <xdr:pic>
      <xdr:nvPicPr>
        <xdr:cNvPr id="2073" name="Image 1" descr="Logo FT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1175" y="28575"/>
          <a:ext cx="4286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314325</xdr:colOff>
      <xdr:row>0</xdr:row>
      <xdr:rowOff>28575</xdr:rowOff>
    </xdr:from>
    <xdr:ext cx="428625" cy="295275"/>
    <xdr:pic>
      <xdr:nvPicPr>
        <xdr:cNvPr id="2" name="Image 1" descr="Logo FT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28575"/>
          <a:ext cx="4286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0</xdr:row>
      <xdr:rowOff>28575</xdr:rowOff>
    </xdr:from>
    <xdr:to>
      <xdr:col>14</xdr:col>
      <xdr:colOff>742950</xdr:colOff>
      <xdr:row>0</xdr:row>
      <xdr:rowOff>323850</xdr:rowOff>
    </xdr:to>
    <xdr:pic>
      <xdr:nvPicPr>
        <xdr:cNvPr id="2" name="Image 1" descr="Logo FT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28575"/>
          <a:ext cx="4286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topLeftCell="A5" workbookViewId="0">
      <selection activeCell="E24" sqref="E24"/>
    </sheetView>
  </sheetViews>
  <sheetFormatPr baseColWidth="10" defaultRowHeight="15"/>
  <cols>
    <col min="1" max="1" width="21.85546875" customWidth="1"/>
    <col min="2" max="2" width="15.85546875" customWidth="1"/>
    <col min="3" max="3" width="9" customWidth="1"/>
    <col min="4" max="4" width="9.140625" customWidth="1"/>
    <col min="5" max="5" width="9.85546875" customWidth="1"/>
    <col min="6" max="6" width="9.28515625" customWidth="1"/>
    <col min="7" max="7" width="9" customWidth="1"/>
    <col min="8" max="9" width="8.28515625" customWidth="1"/>
    <col min="10" max="10" width="12.85546875" customWidth="1"/>
    <col min="11" max="14" width="8.28515625" customWidth="1"/>
    <col min="15" max="15" width="16.7109375" customWidth="1"/>
  </cols>
  <sheetData>
    <row r="1" spans="1:17" ht="40.5" customHeight="1" thickBot="1">
      <c r="A1" s="11"/>
      <c r="B1" s="53" t="s">
        <v>41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9"/>
    </row>
    <row r="2" spans="1:17" ht="19.5" customHeight="1" thickBot="1">
      <c r="A2" s="1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2"/>
    </row>
    <row r="3" spans="1:17" ht="9.7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7" ht="117" customHeight="1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7" ht="15.75" customHeight="1" thickBot="1">
      <c r="C5" s="58" t="s">
        <v>36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>
      <c r="A6" s="47" t="s">
        <v>11</v>
      </c>
      <c r="B6" s="47" t="s">
        <v>34</v>
      </c>
      <c r="C6" s="47" t="s">
        <v>0</v>
      </c>
      <c r="D6" s="47" t="s">
        <v>1</v>
      </c>
      <c r="E6" s="47" t="s">
        <v>2</v>
      </c>
      <c r="F6" s="47" t="s">
        <v>3</v>
      </c>
      <c r="G6" s="47" t="s">
        <v>2</v>
      </c>
      <c r="H6" s="47" t="s">
        <v>0</v>
      </c>
      <c r="I6" s="47" t="s">
        <v>0</v>
      </c>
      <c r="J6" s="47" t="s">
        <v>3</v>
      </c>
      <c r="K6" s="47" t="s">
        <v>4</v>
      </c>
      <c r="L6" s="47" t="s">
        <v>5</v>
      </c>
      <c r="M6" s="47" t="s">
        <v>6</v>
      </c>
      <c r="N6" s="49" t="s">
        <v>7</v>
      </c>
      <c r="O6" s="56" t="s">
        <v>35</v>
      </c>
      <c r="P6" s="59" t="s">
        <v>40</v>
      </c>
      <c r="Q6" s="51"/>
    </row>
    <row r="7" spans="1:17" ht="32.25" customHeight="1" thickBo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50"/>
      <c r="O7" s="57"/>
      <c r="P7" s="60"/>
      <c r="Q7" s="52"/>
    </row>
    <row r="8" spans="1:17" ht="15.75" thickBot="1">
      <c r="A8" s="1" t="s">
        <v>12</v>
      </c>
      <c r="B8" s="18" t="s">
        <v>23</v>
      </c>
      <c r="C8" s="25"/>
      <c r="D8" s="25"/>
      <c r="E8" s="25"/>
      <c r="F8" s="25"/>
      <c r="G8" s="25"/>
      <c r="H8" s="25"/>
      <c r="I8" s="25"/>
      <c r="J8" s="26"/>
      <c r="K8" s="25">
        <f>'Suivi volume'!K8*$P8</f>
        <v>0</v>
      </c>
      <c r="L8" s="25">
        <f>'Suivi volume'!L8*$P8</f>
        <v>0</v>
      </c>
      <c r="M8" s="25">
        <f>'Suivi volume'!M8*$P8</f>
        <v>0</v>
      </c>
      <c r="N8" s="25">
        <f>'Suivi volume'!N8*$P8</f>
        <v>0</v>
      </c>
      <c r="O8" s="39">
        <f t="shared" ref="O8:O20" si="0">(SUM(C8:N8))</f>
        <v>0</v>
      </c>
      <c r="P8" s="41">
        <v>0.108</v>
      </c>
      <c r="Q8" s="32"/>
    </row>
    <row r="9" spans="1:17" ht="15.75" thickBot="1">
      <c r="A9" s="1" t="s">
        <v>27</v>
      </c>
      <c r="B9" s="18" t="s">
        <v>24</v>
      </c>
      <c r="C9" s="25"/>
      <c r="D9" s="25"/>
      <c r="E9" s="25"/>
      <c r="F9" s="25"/>
      <c r="G9" s="25"/>
      <c r="H9" s="25"/>
      <c r="I9" s="25"/>
      <c r="J9" s="26"/>
      <c r="K9" s="25">
        <f>'Suivi volume'!K9*$P9</f>
        <v>0</v>
      </c>
      <c r="L9" s="25">
        <f>'Suivi volume'!L9*$P9</f>
        <v>0</v>
      </c>
      <c r="M9" s="25">
        <f>'Suivi volume'!M9*$P9</f>
        <v>0</v>
      </c>
      <c r="N9" s="25">
        <f>'Suivi volume'!N9*$P9</f>
        <v>0</v>
      </c>
      <c r="O9" s="39">
        <f t="shared" si="0"/>
        <v>0</v>
      </c>
      <c r="P9" s="41">
        <v>2.9000000000000001E-2</v>
      </c>
      <c r="Q9" s="32"/>
    </row>
    <row r="10" spans="1:17" ht="15.75" thickBot="1">
      <c r="A10" s="1" t="s">
        <v>13</v>
      </c>
      <c r="B10" s="18" t="s">
        <v>33</v>
      </c>
      <c r="C10" s="25"/>
      <c r="D10" s="25"/>
      <c r="E10" s="25"/>
      <c r="F10" s="25"/>
      <c r="G10" s="25"/>
      <c r="H10" s="25"/>
      <c r="I10" s="25"/>
      <c r="J10" s="26"/>
      <c r="K10" s="25">
        <f>'Suivi volume'!K10*$P10</f>
        <v>0</v>
      </c>
      <c r="L10" s="25">
        <f>'Suivi volume'!L10*$P10</f>
        <v>0</v>
      </c>
      <c r="M10" s="25">
        <f>'Suivi volume'!M10*$P10</f>
        <v>0</v>
      </c>
      <c r="N10" s="25">
        <f>'Suivi volume'!N10*$P10</f>
        <v>0</v>
      </c>
      <c r="O10" s="39">
        <f t="shared" si="0"/>
        <v>0</v>
      </c>
      <c r="P10" s="41">
        <v>0.3</v>
      </c>
      <c r="Q10" s="32"/>
    </row>
    <row r="11" spans="1:17" ht="27.75" customHeight="1" thickBot="1">
      <c r="A11" s="1" t="s">
        <v>26</v>
      </c>
      <c r="B11" s="18" t="s">
        <v>24</v>
      </c>
      <c r="C11" s="27"/>
      <c r="D11" s="27"/>
      <c r="E11" s="27"/>
      <c r="F11" s="27"/>
      <c r="G11" s="27"/>
      <c r="H11" s="27"/>
      <c r="I11" s="27"/>
      <c r="J11" s="26"/>
      <c r="K11" s="25">
        <f>'Suivi volume'!K11*$P11</f>
        <v>0</v>
      </c>
      <c r="L11" s="25">
        <f>'Suivi volume'!L11*$P11</f>
        <v>0</v>
      </c>
      <c r="M11" s="25">
        <f>'Suivi volume'!M11*$P11</f>
        <v>0</v>
      </c>
      <c r="N11" s="25">
        <f>'Suivi volume'!N11*$P11</f>
        <v>0</v>
      </c>
      <c r="O11" s="39">
        <f t="shared" si="0"/>
        <v>0</v>
      </c>
      <c r="P11" s="41">
        <v>2.9000000000000001E-2</v>
      </c>
      <c r="Q11" s="32"/>
    </row>
    <row r="12" spans="1:17" ht="15.75" thickBot="1">
      <c r="A12" s="1" t="s">
        <v>14</v>
      </c>
      <c r="B12" s="18" t="s">
        <v>21</v>
      </c>
      <c r="C12" s="25"/>
      <c r="D12" s="25"/>
      <c r="E12" s="25"/>
      <c r="F12" s="25"/>
      <c r="G12" s="25"/>
      <c r="H12" s="25"/>
      <c r="I12" s="25"/>
      <c r="J12" s="26"/>
      <c r="K12" s="25">
        <f>'Suivi volume'!K12*$P12</f>
        <v>0</v>
      </c>
      <c r="L12" s="25">
        <f>'Suivi volume'!L12*$P12</f>
        <v>0</v>
      </c>
      <c r="M12" s="25">
        <f>'Suivi volume'!M12*$P12</f>
        <v>0</v>
      </c>
      <c r="N12" s="25">
        <f>'Suivi volume'!N12*$P12</f>
        <v>0</v>
      </c>
      <c r="O12" s="39">
        <f t="shared" si="0"/>
        <v>0</v>
      </c>
      <c r="P12" s="41">
        <v>1.4E-2</v>
      </c>
      <c r="Q12" s="32"/>
    </row>
    <row r="13" spans="1:17" ht="15.75" thickBot="1">
      <c r="A13" s="1" t="s">
        <v>15</v>
      </c>
      <c r="B13" s="18" t="s">
        <v>22</v>
      </c>
      <c r="C13" s="25"/>
      <c r="D13" s="25"/>
      <c r="E13" s="25"/>
      <c r="F13" s="25"/>
      <c r="G13" s="25"/>
      <c r="H13" s="25"/>
      <c r="I13" s="25"/>
      <c r="J13" s="26"/>
      <c r="K13" s="25">
        <f>'Suivi volume'!K13*$P13</f>
        <v>0</v>
      </c>
      <c r="L13" s="25">
        <f>'Suivi volume'!L13*$P13</f>
        <v>0</v>
      </c>
      <c r="M13" s="25">
        <f>'Suivi volume'!M13*$P13</f>
        <v>0</v>
      </c>
      <c r="N13" s="25">
        <f>'Suivi volume'!N13*$P13</f>
        <v>0</v>
      </c>
      <c r="O13" s="39">
        <f t="shared" si="0"/>
        <v>0</v>
      </c>
      <c r="P13" s="41">
        <v>0.01</v>
      </c>
      <c r="Q13" s="32"/>
    </row>
    <row r="14" spans="1:17" ht="15.75" thickBot="1">
      <c r="A14" s="1" t="s">
        <v>16</v>
      </c>
      <c r="B14" s="18" t="s">
        <v>28</v>
      </c>
      <c r="C14" s="25"/>
      <c r="D14" s="25"/>
      <c r="E14" s="25"/>
      <c r="F14" s="25"/>
      <c r="G14" s="25"/>
      <c r="H14" s="25"/>
      <c r="I14" s="25"/>
      <c r="J14" s="26"/>
      <c r="K14" s="25">
        <f>'Suivi volume'!K14*$P14</f>
        <v>0</v>
      </c>
      <c r="L14" s="25">
        <f>'Suivi volume'!L14*$P14</f>
        <v>0</v>
      </c>
      <c r="M14" s="25">
        <f>'Suivi volume'!M14*$P14</f>
        <v>0</v>
      </c>
      <c r="N14" s="25">
        <f>'Suivi volume'!N14*$P14</f>
        <v>0</v>
      </c>
      <c r="O14" s="39">
        <f t="shared" si="0"/>
        <v>0</v>
      </c>
      <c r="P14" s="41">
        <v>3.5000000000000003E-2</v>
      </c>
      <c r="Q14" s="32"/>
    </row>
    <row r="15" spans="1:17" ht="15.75" thickBot="1">
      <c r="A15" s="1" t="s">
        <v>17</v>
      </c>
      <c r="B15" s="18" t="s">
        <v>29</v>
      </c>
      <c r="C15" s="25"/>
      <c r="D15" s="25"/>
      <c r="E15" s="25"/>
      <c r="F15" s="25"/>
      <c r="G15" s="25"/>
      <c r="H15" s="25"/>
      <c r="I15" s="25"/>
      <c r="J15" s="26"/>
      <c r="K15" s="25">
        <f>'Suivi volume'!K15*$P15</f>
        <v>0</v>
      </c>
      <c r="L15" s="25">
        <f>'Suivi volume'!L15*$P15</f>
        <v>0</v>
      </c>
      <c r="M15" s="25">
        <f>'Suivi volume'!M15*$P15</f>
        <v>0</v>
      </c>
      <c r="N15" s="25">
        <f>'Suivi volume'!N15*$P15</f>
        <v>0</v>
      </c>
      <c r="O15" s="39">
        <f t="shared" si="0"/>
        <v>0</v>
      </c>
      <c r="P15" s="41">
        <v>0.55200000000000005</v>
      </c>
      <c r="Q15" s="32"/>
    </row>
    <row r="16" spans="1:17" ht="15.75" thickBot="1">
      <c r="A16" s="1" t="s">
        <v>18</v>
      </c>
      <c r="B16" s="18" t="s">
        <v>29</v>
      </c>
      <c r="C16" s="25"/>
      <c r="D16" s="25"/>
      <c r="E16" s="25"/>
      <c r="F16" s="25"/>
      <c r="G16" s="25"/>
      <c r="H16" s="25"/>
      <c r="I16" s="25"/>
      <c r="J16" s="26"/>
      <c r="K16" s="25">
        <f>'Suivi volume'!K16*$P16</f>
        <v>0</v>
      </c>
      <c r="L16" s="25">
        <f>'Suivi volume'!L16*$P16</f>
        <v>0</v>
      </c>
      <c r="M16" s="25">
        <f>'Suivi volume'!M16*$P16</f>
        <v>0</v>
      </c>
      <c r="N16" s="25">
        <f>'Suivi volume'!N16*$P16</f>
        <v>0</v>
      </c>
      <c r="O16" s="39">
        <f t="shared" si="0"/>
        <v>0</v>
      </c>
      <c r="P16" s="41">
        <v>0.55200000000000005</v>
      </c>
      <c r="Q16" s="32"/>
    </row>
    <row r="17" spans="1:17" ht="15.75" thickBot="1">
      <c r="A17" s="1" t="s">
        <v>19</v>
      </c>
      <c r="B17" s="18" t="s">
        <v>30</v>
      </c>
      <c r="C17" s="27"/>
      <c r="D17" s="27"/>
      <c r="E17" s="27"/>
      <c r="F17" s="27"/>
      <c r="G17" s="27"/>
      <c r="H17" s="27"/>
      <c r="I17" s="27"/>
      <c r="J17" s="26"/>
      <c r="K17" s="25">
        <f>'Suivi volume'!K17*$P17</f>
        <v>0</v>
      </c>
      <c r="L17" s="25">
        <f>'Suivi volume'!L17*$P17</f>
        <v>0</v>
      </c>
      <c r="M17" s="25">
        <f>'Suivi volume'!M17*$P17</f>
        <v>0</v>
      </c>
      <c r="N17" s="25">
        <f>'Suivi volume'!N17*$P17</f>
        <v>0</v>
      </c>
      <c r="O17" s="39">
        <f t="shared" si="0"/>
        <v>0</v>
      </c>
      <c r="P17" s="41">
        <v>1</v>
      </c>
      <c r="Q17" s="32"/>
    </row>
    <row r="18" spans="1:17" ht="15.75" thickBot="1">
      <c r="A18" s="1" t="s">
        <v>20</v>
      </c>
      <c r="B18" s="18" t="s">
        <v>31</v>
      </c>
      <c r="C18" s="28"/>
      <c r="D18" s="28"/>
      <c r="E18" s="28"/>
      <c r="F18" s="28"/>
      <c r="G18" s="28"/>
      <c r="H18" s="28"/>
      <c r="I18" s="28"/>
      <c r="J18" s="26"/>
      <c r="K18" s="25">
        <f>'Suivi volume'!K18*$P18</f>
        <v>0</v>
      </c>
      <c r="L18" s="25">
        <f>'Suivi volume'!L18*$P18</f>
        <v>0</v>
      </c>
      <c r="M18" s="25">
        <f>'Suivi volume'!M18*$P18</f>
        <v>0</v>
      </c>
      <c r="N18" s="25">
        <f>'Suivi volume'!N18*$P18</f>
        <v>0</v>
      </c>
      <c r="O18" s="39">
        <f t="shared" si="0"/>
        <v>0</v>
      </c>
      <c r="P18" s="41">
        <v>3.5000000000000001E-3</v>
      </c>
      <c r="Q18" s="32"/>
    </row>
    <row r="19" spans="1:17" ht="16.5" customHeight="1" thickBot="1">
      <c r="A19" s="1" t="s">
        <v>25</v>
      </c>
      <c r="B19" s="18" t="s">
        <v>32</v>
      </c>
      <c r="C19" s="29"/>
      <c r="D19" s="29"/>
      <c r="E19" s="29"/>
      <c r="F19" s="29"/>
      <c r="G19" s="29"/>
      <c r="H19" s="29"/>
      <c r="I19" s="29"/>
      <c r="J19" s="26"/>
      <c r="K19" s="25">
        <f>'Suivi volume'!K19*$P19</f>
        <v>0</v>
      </c>
      <c r="L19" s="25">
        <f>'Suivi volume'!L19*$P19</f>
        <v>0</v>
      </c>
      <c r="M19" s="25">
        <f>'Suivi volume'!M19*$P19</f>
        <v>0</v>
      </c>
      <c r="N19" s="25">
        <f>'Suivi volume'!N19*$P19</f>
        <v>0</v>
      </c>
      <c r="O19" s="39">
        <f t="shared" si="0"/>
        <v>0</v>
      </c>
      <c r="P19" s="41">
        <v>0.23</v>
      </c>
      <c r="Q19" s="32"/>
    </row>
    <row r="20" spans="1:17" ht="15.75" thickBot="1">
      <c r="A20" s="42" t="s">
        <v>8</v>
      </c>
      <c r="B20" s="43"/>
      <c r="C20" s="30"/>
      <c r="D20" s="30"/>
      <c r="E20" s="30"/>
      <c r="F20" s="30"/>
      <c r="G20" s="30"/>
      <c r="H20" s="30"/>
      <c r="I20" s="30"/>
      <c r="J20" s="31"/>
      <c r="K20" s="25">
        <f>'Suivi volume'!K20*$P20</f>
        <v>0</v>
      </c>
      <c r="L20" s="25">
        <f>'Suivi volume'!L20*$P20</f>
        <v>0</v>
      </c>
      <c r="M20" s="25">
        <f>'Suivi volume'!M20*$P20</f>
        <v>0</v>
      </c>
      <c r="N20" s="25">
        <f>'Suivi volume'!N20*$P20</f>
        <v>0</v>
      </c>
      <c r="O20" s="40">
        <f t="shared" si="0"/>
        <v>0</v>
      </c>
      <c r="P20" s="38"/>
      <c r="Q20" s="32"/>
    </row>
    <row r="21" spans="1:17" ht="15.75" customHeight="1" thickBot="1">
      <c r="A21" s="8"/>
      <c r="B21" s="5"/>
      <c r="C21" s="5"/>
      <c r="D21" s="5"/>
      <c r="E21" s="5"/>
      <c r="F21" s="5"/>
      <c r="G21" s="5"/>
      <c r="H21" s="5"/>
      <c r="I21" s="5"/>
      <c r="J21" s="22"/>
      <c r="K21" s="2"/>
      <c r="L21" s="2"/>
      <c r="M21" s="2"/>
      <c r="N21" s="2"/>
      <c r="O21" s="20"/>
    </row>
    <row r="22" spans="1:17" ht="15.75" thickBot="1">
      <c r="A22" s="42" t="s">
        <v>9</v>
      </c>
      <c r="B22" s="43"/>
      <c r="C22" s="6"/>
      <c r="D22" s="6"/>
      <c r="E22" s="6"/>
      <c r="F22" s="6"/>
      <c r="G22" s="6"/>
      <c r="H22" s="6"/>
      <c r="I22" s="6"/>
      <c r="J22" s="23"/>
      <c r="K22" s="7"/>
      <c r="L22" s="7"/>
      <c r="M22" s="7"/>
      <c r="N22" s="7"/>
      <c r="O22" s="21">
        <f>SUM(C22:N22)</f>
        <v>0</v>
      </c>
    </row>
    <row r="23" spans="1:17" ht="16.5" customHeight="1" thickBot="1">
      <c r="A23" s="3" t="s">
        <v>10</v>
      </c>
      <c r="B23" s="4"/>
      <c r="C23" s="17" t="e">
        <f>(C20/C22)</f>
        <v>#DIV/0!</v>
      </c>
      <c r="D23" s="17" t="e">
        <f t="shared" ref="D23:N23" si="1">(D20/D22)</f>
        <v>#DIV/0!</v>
      </c>
      <c r="E23" s="17" t="e">
        <f t="shared" si="1"/>
        <v>#DIV/0!</v>
      </c>
      <c r="F23" s="17" t="e">
        <f t="shared" si="1"/>
        <v>#DIV/0!</v>
      </c>
      <c r="G23" s="17" t="e">
        <f t="shared" si="1"/>
        <v>#DIV/0!</v>
      </c>
      <c r="H23" s="17" t="e">
        <f t="shared" si="1"/>
        <v>#DIV/0!</v>
      </c>
      <c r="I23" s="17" t="e">
        <f t="shared" si="1"/>
        <v>#DIV/0!</v>
      </c>
      <c r="J23" s="19" t="e">
        <f t="shared" si="1"/>
        <v>#DIV/0!</v>
      </c>
      <c r="K23" s="17" t="e">
        <f t="shared" si="1"/>
        <v>#DIV/0!</v>
      </c>
      <c r="L23" s="17" t="e">
        <f t="shared" si="1"/>
        <v>#DIV/0!</v>
      </c>
      <c r="M23" s="17" t="e">
        <f t="shared" si="1"/>
        <v>#DIV/0!</v>
      </c>
      <c r="N23" s="17" t="e">
        <f t="shared" si="1"/>
        <v>#DIV/0!</v>
      </c>
      <c r="O23" s="19" t="e">
        <f>(O20/O22)</f>
        <v>#DIV/0!</v>
      </c>
    </row>
    <row r="24" spans="1:17" s="24" customFormat="1" ht="15.75" thickBot="1"/>
    <row r="25" spans="1:17" ht="15.75" thickBo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10">
        <v>1</v>
      </c>
    </row>
  </sheetData>
  <mergeCells count="23">
    <mergeCell ref="Q6:Q7"/>
    <mergeCell ref="B1:N2"/>
    <mergeCell ref="A6:A7"/>
    <mergeCell ref="B6:B7"/>
    <mergeCell ref="C6:C7"/>
    <mergeCell ref="D6:D7"/>
    <mergeCell ref="A4:O4"/>
    <mergeCell ref="O6:O7"/>
    <mergeCell ref="C5:N5"/>
    <mergeCell ref="I6:I7"/>
    <mergeCell ref="P6:P7"/>
    <mergeCell ref="A20:B20"/>
    <mergeCell ref="A25:N25"/>
    <mergeCell ref="J6:J7"/>
    <mergeCell ref="K6:K7"/>
    <mergeCell ref="L6:L7"/>
    <mergeCell ref="M6:M7"/>
    <mergeCell ref="E6:E7"/>
    <mergeCell ref="G6:G7"/>
    <mergeCell ref="N6:N7"/>
    <mergeCell ref="H6:H7"/>
    <mergeCell ref="F6:F7"/>
    <mergeCell ref="A22:B22"/>
  </mergeCells>
  <printOptions horizontalCentered="1"/>
  <pageMargins left="0.23622047244094491" right="0.23622047244094491" top="0.35433070866141736" bottom="0" header="0.31496062992125984" footer="0.31496062992125984"/>
  <pageSetup paperSize="9" scale="8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A25" sqref="A25:N25"/>
    </sheetView>
  </sheetViews>
  <sheetFormatPr baseColWidth="10" defaultRowHeight="15"/>
  <cols>
    <col min="1" max="1" width="21.85546875" customWidth="1"/>
    <col min="2" max="2" width="15.85546875" customWidth="1"/>
    <col min="3" max="3" width="9" customWidth="1"/>
    <col min="4" max="4" width="9.140625" customWidth="1"/>
    <col min="5" max="5" width="9.85546875" customWidth="1"/>
    <col min="6" max="6" width="9.28515625" customWidth="1"/>
    <col min="7" max="7" width="9" customWidth="1"/>
    <col min="8" max="9" width="8.28515625" customWidth="1"/>
    <col min="10" max="10" width="12.85546875" customWidth="1"/>
    <col min="11" max="14" width="8.28515625" customWidth="1"/>
    <col min="15" max="15" width="16.7109375" customWidth="1"/>
  </cols>
  <sheetData>
    <row r="1" spans="1:17" ht="40.5" customHeight="1" thickBot="1">
      <c r="A1" s="11"/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9"/>
    </row>
    <row r="2" spans="1:17" ht="19.5" customHeight="1" thickBot="1">
      <c r="A2" s="13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O2" s="12"/>
    </row>
    <row r="3" spans="1:17" ht="9.7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7" ht="117" customHeight="1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7" ht="15.75" customHeight="1" thickBot="1">
      <c r="C5" s="58" t="s">
        <v>39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15" customHeight="1">
      <c r="A6" s="47" t="s">
        <v>11</v>
      </c>
      <c r="B6" s="47" t="s">
        <v>34</v>
      </c>
      <c r="C6" s="47" t="s">
        <v>0</v>
      </c>
      <c r="D6" s="47" t="s">
        <v>1</v>
      </c>
      <c r="E6" s="47" t="s">
        <v>2</v>
      </c>
      <c r="F6" s="47" t="s">
        <v>3</v>
      </c>
      <c r="G6" s="47" t="s">
        <v>2</v>
      </c>
      <c r="H6" s="47" t="s">
        <v>0</v>
      </c>
      <c r="I6" s="47" t="s">
        <v>0</v>
      </c>
      <c r="J6" s="47" t="s">
        <v>3</v>
      </c>
      <c r="K6" s="47" t="s">
        <v>4</v>
      </c>
      <c r="L6" s="47" t="s">
        <v>5</v>
      </c>
      <c r="M6" s="47" t="s">
        <v>6</v>
      </c>
      <c r="N6" s="61" t="s">
        <v>7</v>
      </c>
      <c r="O6" s="56" t="s">
        <v>35</v>
      </c>
      <c r="P6" s="63" t="s">
        <v>38</v>
      </c>
      <c r="Q6" s="65"/>
    </row>
    <row r="7" spans="1:17" ht="32.25" customHeight="1" thickBo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62"/>
      <c r="O7" s="57"/>
      <c r="P7" s="64"/>
      <c r="Q7" s="66"/>
    </row>
    <row r="8" spans="1:17" ht="15.75" thickBot="1">
      <c r="A8" s="1" t="s">
        <v>12</v>
      </c>
      <c r="B8" s="18" t="s">
        <v>23</v>
      </c>
      <c r="C8" s="25"/>
      <c r="D8" s="25"/>
      <c r="E8" s="25"/>
      <c r="F8" s="25"/>
      <c r="G8" s="25"/>
      <c r="H8" s="25"/>
      <c r="I8" s="25"/>
      <c r="J8" s="26"/>
      <c r="K8" s="25"/>
      <c r="L8" s="25"/>
      <c r="M8" s="25"/>
      <c r="N8" s="33"/>
      <c r="O8" s="39">
        <f>(SUM(C8:N8))</f>
        <v>0</v>
      </c>
      <c r="P8" s="38"/>
      <c r="Q8" s="32"/>
    </row>
    <row r="9" spans="1:17" ht="15.75" thickBot="1">
      <c r="A9" s="1" t="s">
        <v>27</v>
      </c>
      <c r="B9" s="18" t="s">
        <v>24</v>
      </c>
      <c r="C9" s="25"/>
      <c r="D9" s="25"/>
      <c r="E9" s="25"/>
      <c r="F9" s="25"/>
      <c r="G9" s="25"/>
      <c r="H9" s="25"/>
      <c r="I9" s="25"/>
      <c r="J9" s="26"/>
      <c r="K9" s="25"/>
      <c r="L9" s="25"/>
      <c r="M9" s="25"/>
      <c r="N9" s="33"/>
      <c r="O9" s="39">
        <f>(SUM(C9:N9))</f>
        <v>0</v>
      </c>
      <c r="P9" s="38"/>
      <c r="Q9" s="32"/>
    </row>
    <row r="10" spans="1:17" ht="15.75" thickBot="1">
      <c r="A10" s="1" t="s">
        <v>13</v>
      </c>
      <c r="B10" s="18" t="s">
        <v>33</v>
      </c>
      <c r="C10" s="25"/>
      <c r="D10" s="25"/>
      <c r="E10" s="25"/>
      <c r="F10" s="25"/>
      <c r="G10" s="25"/>
      <c r="H10" s="25"/>
      <c r="I10" s="25"/>
      <c r="J10" s="26"/>
      <c r="K10" s="25"/>
      <c r="L10" s="25"/>
      <c r="M10" s="25"/>
      <c r="N10" s="33"/>
      <c r="O10" s="39">
        <f t="shared" ref="O10:O20" si="0">(SUM(C10:N10))</f>
        <v>0</v>
      </c>
      <c r="P10" s="38"/>
      <c r="Q10" s="32"/>
    </row>
    <row r="11" spans="1:17" ht="27.75" customHeight="1" thickBot="1">
      <c r="A11" s="1" t="s">
        <v>26</v>
      </c>
      <c r="B11" s="18" t="s">
        <v>24</v>
      </c>
      <c r="C11" s="27"/>
      <c r="D11" s="27"/>
      <c r="E11" s="27"/>
      <c r="F11" s="27"/>
      <c r="G11" s="27"/>
      <c r="H11" s="27"/>
      <c r="I11" s="27"/>
      <c r="J11" s="26"/>
      <c r="K11" s="27"/>
      <c r="L11" s="27"/>
      <c r="M11" s="27"/>
      <c r="N11" s="34"/>
      <c r="O11" s="39">
        <f t="shared" si="0"/>
        <v>0</v>
      </c>
      <c r="P11" s="38"/>
      <c r="Q11" s="32"/>
    </row>
    <row r="12" spans="1:17" ht="15.75" thickBot="1">
      <c r="A12" s="1" t="s">
        <v>14</v>
      </c>
      <c r="B12" s="18" t="s">
        <v>21</v>
      </c>
      <c r="C12" s="25"/>
      <c r="D12" s="25"/>
      <c r="E12" s="25"/>
      <c r="F12" s="25"/>
      <c r="G12" s="25"/>
      <c r="H12" s="25"/>
      <c r="I12" s="25"/>
      <c r="J12" s="26"/>
      <c r="K12" s="25"/>
      <c r="L12" s="25"/>
      <c r="M12" s="25"/>
      <c r="N12" s="33"/>
      <c r="O12" s="39">
        <f t="shared" si="0"/>
        <v>0</v>
      </c>
      <c r="P12" s="38"/>
      <c r="Q12" s="32"/>
    </row>
    <row r="13" spans="1:17" ht="15.75" thickBot="1">
      <c r="A13" s="1" t="s">
        <v>15</v>
      </c>
      <c r="B13" s="18" t="s">
        <v>22</v>
      </c>
      <c r="C13" s="25"/>
      <c r="D13" s="25"/>
      <c r="E13" s="25"/>
      <c r="F13" s="25"/>
      <c r="G13" s="25"/>
      <c r="H13" s="25"/>
      <c r="I13" s="25"/>
      <c r="J13" s="26"/>
      <c r="K13" s="25"/>
      <c r="L13" s="25"/>
      <c r="M13" s="25"/>
      <c r="N13" s="33"/>
      <c r="O13" s="39">
        <f t="shared" si="0"/>
        <v>0</v>
      </c>
      <c r="P13" s="38"/>
      <c r="Q13" s="32"/>
    </row>
    <row r="14" spans="1:17" ht="15.75" thickBot="1">
      <c r="A14" s="1" t="s">
        <v>16</v>
      </c>
      <c r="B14" s="18" t="s">
        <v>28</v>
      </c>
      <c r="C14" s="25"/>
      <c r="D14" s="25"/>
      <c r="E14" s="25"/>
      <c r="F14" s="25"/>
      <c r="G14" s="25"/>
      <c r="H14" s="25"/>
      <c r="I14" s="25"/>
      <c r="J14" s="26"/>
      <c r="K14" s="25"/>
      <c r="L14" s="25"/>
      <c r="M14" s="25"/>
      <c r="N14" s="33"/>
      <c r="O14" s="39">
        <f t="shared" si="0"/>
        <v>0</v>
      </c>
      <c r="P14" s="38"/>
      <c r="Q14" s="32"/>
    </row>
    <row r="15" spans="1:17" ht="15.75" thickBot="1">
      <c r="A15" s="1" t="s">
        <v>17</v>
      </c>
      <c r="B15" s="18" t="s">
        <v>29</v>
      </c>
      <c r="C15" s="25"/>
      <c r="D15" s="25"/>
      <c r="E15" s="25"/>
      <c r="F15" s="25"/>
      <c r="G15" s="25"/>
      <c r="H15" s="25"/>
      <c r="I15" s="25"/>
      <c r="J15" s="26"/>
      <c r="K15" s="25"/>
      <c r="L15" s="25"/>
      <c r="M15" s="25"/>
      <c r="N15" s="33"/>
      <c r="O15" s="39">
        <f t="shared" si="0"/>
        <v>0</v>
      </c>
      <c r="P15" s="38"/>
      <c r="Q15" s="32"/>
    </row>
    <row r="16" spans="1:17" ht="15.75" thickBot="1">
      <c r="A16" s="1" t="s">
        <v>18</v>
      </c>
      <c r="B16" s="18" t="s">
        <v>29</v>
      </c>
      <c r="C16" s="25"/>
      <c r="D16" s="25"/>
      <c r="E16" s="25"/>
      <c r="F16" s="25"/>
      <c r="G16" s="25"/>
      <c r="H16" s="25"/>
      <c r="I16" s="25"/>
      <c r="J16" s="26"/>
      <c r="K16" s="25"/>
      <c r="L16" s="25"/>
      <c r="M16" s="25"/>
      <c r="N16" s="33"/>
      <c r="O16" s="39">
        <f t="shared" si="0"/>
        <v>0</v>
      </c>
      <c r="P16" s="38"/>
      <c r="Q16" s="32"/>
    </row>
    <row r="17" spans="1:17" ht="15.75" thickBot="1">
      <c r="A17" s="1" t="s">
        <v>19</v>
      </c>
      <c r="B17" s="18" t="s">
        <v>30</v>
      </c>
      <c r="C17" s="27"/>
      <c r="D17" s="27"/>
      <c r="E17" s="27"/>
      <c r="F17" s="27"/>
      <c r="G17" s="27"/>
      <c r="H17" s="27"/>
      <c r="I17" s="27"/>
      <c r="J17" s="26"/>
      <c r="K17" s="27"/>
      <c r="L17" s="27"/>
      <c r="M17" s="27"/>
      <c r="N17" s="34"/>
      <c r="O17" s="39">
        <f t="shared" si="0"/>
        <v>0</v>
      </c>
      <c r="P17" s="38"/>
      <c r="Q17" s="32"/>
    </row>
    <row r="18" spans="1:17" ht="15.75" thickBot="1">
      <c r="A18" s="1" t="s">
        <v>20</v>
      </c>
      <c r="B18" s="18" t="s">
        <v>31</v>
      </c>
      <c r="C18" s="28"/>
      <c r="D18" s="28"/>
      <c r="E18" s="28"/>
      <c r="F18" s="28"/>
      <c r="G18" s="28"/>
      <c r="H18" s="28"/>
      <c r="I18" s="28"/>
      <c r="J18" s="26"/>
      <c r="K18" s="28"/>
      <c r="L18" s="28"/>
      <c r="M18" s="28"/>
      <c r="N18" s="35"/>
      <c r="O18" s="39">
        <f t="shared" si="0"/>
        <v>0</v>
      </c>
      <c r="P18" s="38"/>
      <c r="Q18" s="32"/>
    </row>
    <row r="19" spans="1:17" ht="16.5" customHeight="1" thickBot="1">
      <c r="A19" s="1" t="s">
        <v>25</v>
      </c>
      <c r="B19" s="18" t="s">
        <v>32</v>
      </c>
      <c r="C19" s="29"/>
      <c r="D19" s="29"/>
      <c r="E19" s="29"/>
      <c r="F19" s="29"/>
      <c r="G19" s="29"/>
      <c r="H19" s="29"/>
      <c r="I19" s="29"/>
      <c r="J19" s="26"/>
      <c r="K19" s="29"/>
      <c r="L19" s="29"/>
      <c r="M19" s="29"/>
      <c r="N19" s="36"/>
      <c r="O19" s="39">
        <f t="shared" si="0"/>
        <v>0</v>
      </c>
      <c r="P19" s="38"/>
      <c r="Q19" s="32"/>
    </row>
    <row r="20" spans="1:17" ht="15.75" thickBot="1">
      <c r="A20" s="42" t="s">
        <v>8</v>
      </c>
      <c r="B20" s="43"/>
      <c r="C20" s="30"/>
      <c r="D20" s="30"/>
      <c r="E20" s="30"/>
      <c r="F20" s="30"/>
      <c r="G20" s="30"/>
      <c r="H20" s="30"/>
      <c r="I20" s="30"/>
      <c r="J20" s="31"/>
      <c r="K20" s="30"/>
      <c r="L20" s="30"/>
      <c r="M20" s="30"/>
      <c r="N20" s="37"/>
      <c r="O20" s="40">
        <f t="shared" si="0"/>
        <v>0</v>
      </c>
      <c r="P20" s="38"/>
      <c r="Q20" s="32"/>
    </row>
    <row r="21" spans="1:17" ht="15.75" customHeight="1" thickBot="1">
      <c r="A21" s="8"/>
      <c r="B21" s="5"/>
      <c r="C21" s="5"/>
      <c r="D21" s="5"/>
      <c r="E21" s="5"/>
      <c r="F21" s="5"/>
      <c r="G21" s="5"/>
      <c r="H21" s="5"/>
      <c r="I21" s="5"/>
      <c r="J21" s="22"/>
      <c r="K21" s="2"/>
      <c r="L21" s="2"/>
      <c r="M21" s="2"/>
      <c r="N21" s="2"/>
      <c r="O21" s="20"/>
    </row>
    <row r="22" spans="1:17" ht="15.75" customHeight="1" thickBot="1">
      <c r="A22" s="42" t="s">
        <v>9</v>
      </c>
      <c r="B22" s="43"/>
      <c r="C22" s="6"/>
      <c r="D22" s="6"/>
      <c r="E22" s="6"/>
      <c r="F22" s="6"/>
      <c r="G22" s="6"/>
      <c r="H22" s="6"/>
      <c r="I22" s="6"/>
      <c r="J22" s="23"/>
      <c r="K22" s="7"/>
      <c r="L22" s="7"/>
      <c r="M22" s="7"/>
      <c r="N22" s="7"/>
      <c r="O22" s="21">
        <f>SUM(C22:N22)</f>
        <v>0</v>
      </c>
    </row>
    <row r="23" spans="1:17" ht="16.5" customHeight="1" thickBot="1">
      <c r="A23" s="3" t="s">
        <v>10</v>
      </c>
      <c r="B23" s="4"/>
      <c r="C23" s="17" t="e">
        <f>(C20/C22)</f>
        <v>#DIV/0!</v>
      </c>
      <c r="D23" s="17" t="e">
        <f t="shared" ref="D23:N23" si="1">(D20/D22)</f>
        <v>#DIV/0!</v>
      </c>
      <c r="E23" s="17" t="e">
        <f t="shared" si="1"/>
        <v>#DIV/0!</v>
      </c>
      <c r="F23" s="17" t="e">
        <f t="shared" si="1"/>
        <v>#DIV/0!</v>
      </c>
      <c r="G23" s="17" t="e">
        <f t="shared" si="1"/>
        <v>#DIV/0!</v>
      </c>
      <c r="H23" s="17" t="e">
        <f t="shared" si="1"/>
        <v>#DIV/0!</v>
      </c>
      <c r="I23" s="17" t="e">
        <f t="shared" si="1"/>
        <v>#DIV/0!</v>
      </c>
      <c r="J23" s="19" t="e">
        <f t="shared" si="1"/>
        <v>#DIV/0!</v>
      </c>
      <c r="K23" s="17" t="e">
        <f t="shared" si="1"/>
        <v>#DIV/0!</v>
      </c>
      <c r="L23" s="17" t="e">
        <f t="shared" si="1"/>
        <v>#DIV/0!</v>
      </c>
      <c r="M23" s="17" t="e">
        <f t="shared" si="1"/>
        <v>#DIV/0!</v>
      </c>
      <c r="N23" s="17" t="e">
        <f t="shared" si="1"/>
        <v>#DIV/0!</v>
      </c>
      <c r="O23" s="19" t="e">
        <f>(O20/O22)</f>
        <v>#DIV/0!</v>
      </c>
    </row>
    <row r="24" spans="1:17" s="24" customFormat="1" ht="15.75" thickBot="1"/>
    <row r="25" spans="1:17" ht="15.75" thickBo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10">
        <v>1</v>
      </c>
    </row>
  </sheetData>
  <mergeCells count="23">
    <mergeCell ref="B1:N2"/>
    <mergeCell ref="A4:O4"/>
    <mergeCell ref="C5:N5"/>
    <mergeCell ref="A6:A7"/>
    <mergeCell ref="B6:B7"/>
    <mergeCell ref="C6:C7"/>
    <mergeCell ref="D6:D7"/>
    <mergeCell ref="E6:E7"/>
    <mergeCell ref="F6:F7"/>
    <mergeCell ref="G6:G7"/>
    <mergeCell ref="A25:N25"/>
    <mergeCell ref="N6:N7"/>
    <mergeCell ref="O6:O7"/>
    <mergeCell ref="P6:P7"/>
    <mergeCell ref="Q6:Q7"/>
    <mergeCell ref="A20:B20"/>
    <mergeCell ref="A22:B22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topLeftCell="A5" workbookViewId="0">
      <selection activeCell="A25" sqref="A25:N25"/>
    </sheetView>
  </sheetViews>
  <sheetFormatPr baseColWidth="10" defaultRowHeight="15"/>
  <cols>
    <col min="1" max="1" width="21.85546875" customWidth="1"/>
    <col min="2" max="2" width="15.85546875" customWidth="1"/>
    <col min="3" max="3" width="9" customWidth="1"/>
    <col min="4" max="4" width="9.140625" customWidth="1"/>
    <col min="5" max="5" width="9.85546875" customWidth="1"/>
    <col min="6" max="6" width="9.28515625" customWidth="1"/>
    <col min="7" max="7" width="9" customWidth="1"/>
    <col min="8" max="9" width="8.28515625" customWidth="1"/>
    <col min="10" max="10" width="12.85546875" customWidth="1"/>
    <col min="11" max="14" width="8.28515625" customWidth="1"/>
    <col min="15" max="15" width="16.7109375" customWidth="1"/>
  </cols>
  <sheetData>
    <row r="1" spans="1:17" ht="40.5" customHeight="1" thickBot="1">
      <c r="A1" s="11"/>
      <c r="B1" s="53" t="s">
        <v>42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9"/>
    </row>
    <row r="2" spans="1:17" ht="19.5" customHeight="1" thickBot="1">
      <c r="A2" s="1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2"/>
    </row>
    <row r="3" spans="1:17" ht="9.7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7" ht="117" customHeight="1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7" ht="15.75" customHeight="1" thickBot="1">
      <c r="C5" s="58" t="s">
        <v>36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>
      <c r="A6" s="47" t="s">
        <v>11</v>
      </c>
      <c r="B6" s="47" t="s">
        <v>34</v>
      </c>
      <c r="C6" s="47" t="s">
        <v>0</v>
      </c>
      <c r="D6" s="47" t="s">
        <v>1</v>
      </c>
      <c r="E6" s="47" t="s">
        <v>2</v>
      </c>
      <c r="F6" s="47" t="s">
        <v>3</v>
      </c>
      <c r="G6" s="47" t="s">
        <v>2</v>
      </c>
      <c r="H6" s="47" t="s">
        <v>0</v>
      </c>
      <c r="I6" s="47" t="s">
        <v>0</v>
      </c>
      <c r="J6" s="47" t="s">
        <v>3</v>
      </c>
      <c r="K6" s="47" t="s">
        <v>4</v>
      </c>
      <c r="L6" s="47" t="s">
        <v>5</v>
      </c>
      <c r="M6" s="47" t="s">
        <v>6</v>
      </c>
      <c r="N6" s="49" t="s">
        <v>7</v>
      </c>
      <c r="O6" s="56" t="s">
        <v>35</v>
      </c>
      <c r="P6" s="73" t="s">
        <v>40</v>
      </c>
      <c r="Q6" s="75"/>
    </row>
    <row r="7" spans="1:17" ht="32.25" customHeight="1" thickBo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50"/>
      <c r="O7" s="57"/>
      <c r="P7" s="74"/>
      <c r="Q7" s="76"/>
    </row>
    <row r="8" spans="1:17" ht="15.75" thickBot="1">
      <c r="A8" s="1" t="s">
        <v>12</v>
      </c>
      <c r="B8" s="18" t="s">
        <v>23</v>
      </c>
      <c r="C8" s="25">
        <f>'Suivi volume'!C8*$P8</f>
        <v>0</v>
      </c>
      <c r="D8" s="25">
        <f>'Suivi volume'!D8*$P8</f>
        <v>0</v>
      </c>
      <c r="E8" s="25">
        <f>'Suivi volume'!E8*$P8</f>
        <v>0</v>
      </c>
      <c r="F8" s="25">
        <f>'Suivi volume'!F8*$P8</f>
        <v>0</v>
      </c>
      <c r="G8" s="25">
        <f>'Suivi volume'!G8*$P8</f>
        <v>0</v>
      </c>
      <c r="H8" s="25">
        <f>'Suivi volume'!H8*$P8</f>
        <v>0</v>
      </c>
      <c r="I8" s="25">
        <f>'Suivi volume'!I8*$P8</f>
        <v>0</v>
      </c>
      <c r="J8" s="25">
        <f>'Suivi volume'!J8*$P8</f>
        <v>0</v>
      </c>
      <c r="K8" s="25">
        <f>'Suivi volume'!K8*$P8</f>
        <v>0</v>
      </c>
      <c r="L8" s="25">
        <f>'Suivi volume'!L8*$P8</f>
        <v>0</v>
      </c>
      <c r="M8" s="25">
        <f>'Suivi volume'!M8*$P8</f>
        <v>0</v>
      </c>
      <c r="N8" s="25">
        <f>'Suivi volume'!N8*$P8</f>
        <v>0</v>
      </c>
      <c r="O8" s="39">
        <f t="shared" ref="O8:O20" si="0">(SUM(C8:N8))</f>
        <v>0</v>
      </c>
      <c r="P8" s="41">
        <v>0.108</v>
      </c>
      <c r="Q8" s="32"/>
    </row>
    <row r="9" spans="1:17" ht="15.75" thickBot="1">
      <c r="A9" s="1" t="s">
        <v>27</v>
      </c>
      <c r="B9" s="18" t="s">
        <v>24</v>
      </c>
      <c r="C9" s="25">
        <f>'Suivi volume'!C9*$P9</f>
        <v>0</v>
      </c>
      <c r="D9" s="25">
        <f>'Suivi volume'!D9*$P9</f>
        <v>0</v>
      </c>
      <c r="E9" s="25">
        <f>'Suivi volume'!E9*$P9</f>
        <v>0</v>
      </c>
      <c r="F9" s="25">
        <f>'Suivi volume'!F9*$P9</f>
        <v>0</v>
      </c>
      <c r="G9" s="25">
        <f>'Suivi volume'!G9*$P9</f>
        <v>0</v>
      </c>
      <c r="H9" s="25">
        <f>'Suivi volume'!H9*$P9</f>
        <v>0</v>
      </c>
      <c r="I9" s="25">
        <f>'Suivi volume'!I9*$P9</f>
        <v>0</v>
      </c>
      <c r="J9" s="25">
        <f>'Suivi volume'!J9*$P9</f>
        <v>0</v>
      </c>
      <c r="K9" s="25">
        <f>'Suivi volume'!K9*$P9</f>
        <v>0</v>
      </c>
      <c r="L9" s="25">
        <f>'Suivi volume'!L9*$P9</f>
        <v>0</v>
      </c>
      <c r="M9" s="25">
        <f>'Suivi volume'!M9*$P9</f>
        <v>0</v>
      </c>
      <c r="N9" s="25">
        <f>'Suivi volume'!N9*$P9</f>
        <v>0</v>
      </c>
      <c r="O9" s="39">
        <f t="shared" si="0"/>
        <v>0</v>
      </c>
      <c r="P9" s="41">
        <v>2.9000000000000001E-2</v>
      </c>
      <c r="Q9" s="32"/>
    </row>
    <row r="10" spans="1:17" ht="15.75" thickBot="1">
      <c r="A10" s="1" t="s">
        <v>13</v>
      </c>
      <c r="B10" s="18" t="s">
        <v>33</v>
      </c>
      <c r="C10" s="25">
        <f>'Suivi volume'!C10*$P10</f>
        <v>0</v>
      </c>
      <c r="D10" s="25">
        <f>'Suivi volume'!D10*$P10</f>
        <v>0</v>
      </c>
      <c r="E10" s="25">
        <f>'Suivi volume'!E10*$P10</f>
        <v>0</v>
      </c>
      <c r="F10" s="25">
        <f>'Suivi volume'!F10*$P10</f>
        <v>0</v>
      </c>
      <c r="G10" s="25">
        <f>'Suivi volume'!G10*$P10</f>
        <v>0</v>
      </c>
      <c r="H10" s="25">
        <f>'Suivi volume'!H10*$P10</f>
        <v>0</v>
      </c>
      <c r="I10" s="25">
        <f>'Suivi volume'!I10*$P10</f>
        <v>0</v>
      </c>
      <c r="J10" s="25">
        <f>'Suivi volume'!J10*$P10</f>
        <v>0</v>
      </c>
      <c r="K10" s="25">
        <f>'Suivi volume'!K10*$P10</f>
        <v>0</v>
      </c>
      <c r="L10" s="25">
        <f>'Suivi volume'!L10*$P10</f>
        <v>0</v>
      </c>
      <c r="M10" s="25">
        <f>'Suivi volume'!M10*$P10</f>
        <v>0</v>
      </c>
      <c r="N10" s="25">
        <f>'Suivi volume'!N10*$P10</f>
        <v>0</v>
      </c>
      <c r="O10" s="39">
        <f t="shared" si="0"/>
        <v>0</v>
      </c>
      <c r="P10" s="41">
        <v>0.3</v>
      </c>
      <c r="Q10" s="32"/>
    </row>
    <row r="11" spans="1:17" ht="27.75" customHeight="1" thickBot="1">
      <c r="A11" s="1" t="s">
        <v>26</v>
      </c>
      <c r="B11" s="18" t="s">
        <v>24</v>
      </c>
      <c r="C11" s="25">
        <f>'Suivi volume'!C11*$P11</f>
        <v>0</v>
      </c>
      <c r="D11" s="25">
        <f>'Suivi volume'!D11*$P11</f>
        <v>0</v>
      </c>
      <c r="E11" s="25">
        <f>'Suivi volume'!E11*$P11</f>
        <v>0</v>
      </c>
      <c r="F11" s="25">
        <f>'Suivi volume'!F11*$P11</f>
        <v>0</v>
      </c>
      <c r="G11" s="25">
        <f>'Suivi volume'!G11*$P11</f>
        <v>0</v>
      </c>
      <c r="H11" s="25">
        <f>'Suivi volume'!H11*$P11</f>
        <v>0</v>
      </c>
      <c r="I11" s="25">
        <f>'Suivi volume'!I11*$P11</f>
        <v>0</v>
      </c>
      <c r="J11" s="25">
        <f>'Suivi volume'!J11*$P11</f>
        <v>0</v>
      </c>
      <c r="K11" s="25">
        <f>'Suivi volume'!K11*$P11</f>
        <v>0</v>
      </c>
      <c r="L11" s="25">
        <f>'Suivi volume'!L11*$P11</f>
        <v>0</v>
      </c>
      <c r="M11" s="25">
        <f>'Suivi volume'!M11*$P11</f>
        <v>0</v>
      </c>
      <c r="N11" s="25">
        <f>'Suivi volume'!N11*$P11</f>
        <v>0</v>
      </c>
      <c r="O11" s="39">
        <f t="shared" si="0"/>
        <v>0</v>
      </c>
      <c r="P11" s="41">
        <v>2.9000000000000001E-2</v>
      </c>
      <c r="Q11" s="32"/>
    </row>
    <row r="12" spans="1:17" ht="15.75" thickBot="1">
      <c r="A12" s="1" t="s">
        <v>14</v>
      </c>
      <c r="B12" s="18" t="s">
        <v>21</v>
      </c>
      <c r="C12" s="25">
        <f>'Suivi volume'!C12*$P12</f>
        <v>0</v>
      </c>
      <c r="D12" s="25">
        <f>'Suivi volume'!D12*$P12</f>
        <v>0</v>
      </c>
      <c r="E12" s="25">
        <f>'Suivi volume'!E12*$P12</f>
        <v>0</v>
      </c>
      <c r="F12" s="25">
        <f>'Suivi volume'!F12*$P12</f>
        <v>0</v>
      </c>
      <c r="G12" s="25">
        <f>'Suivi volume'!G12*$P12</f>
        <v>0</v>
      </c>
      <c r="H12" s="25">
        <f>'Suivi volume'!H12*$P12</f>
        <v>0</v>
      </c>
      <c r="I12" s="25">
        <f>'Suivi volume'!I12*$P12</f>
        <v>0</v>
      </c>
      <c r="J12" s="25">
        <f>'Suivi volume'!J12*$P12</f>
        <v>0</v>
      </c>
      <c r="K12" s="25">
        <f>'Suivi volume'!K12*$P12</f>
        <v>0</v>
      </c>
      <c r="L12" s="25">
        <f>'Suivi volume'!L12*$P12</f>
        <v>0</v>
      </c>
      <c r="M12" s="25">
        <f>'Suivi volume'!M12*$P12</f>
        <v>0</v>
      </c>
      <c r="N12" s="25">
        <f>'Suivi volume'!N12*$P12</f>
        <v>0</v>
      </c>
      <c r="O12" s="39">
        <f t="shared" si="0"/>
        <v>0</v>
      </c>
      <c r="P12" s="41">
        <v>1.4E-2</v>
      </c>
      <c r="Q12" s="32"/>
    </row>
    <row r="13" spans="1:17" ht="15.75" thickBot="1">
      <c r="A13" s="1" t="s">
        <v>15</v>
      </c>
      <c r="B13" s="18" t="s">
        <v>22</v>
      </c>
      <c r="C13" s="25">
        <f>'Suivi volume'!C13*$P13</f>
        <v>0</v>
      </c>
      <c r="D13" s="25">
        <f>'Suivi volume'!D13*$P13</f>
        <v>0</v>
      </c>
      <c r="E13" s="25">
        <f>'Suivi volume'!E13*$P13</f>
        <v>0</v>
      </c>
      <c r="F13" s="25">
        <f>'Suivi volume'!F13*$P13</f>
        <v>0</v>
      </c>
      <c r="G13" s="25">
        <f>'Suivi volume'!G13*$P13</f>
        <v>0</v>
      </c>
      <c r="H13" s="25">
        <f>'Suivi volume'!H13*$P13</f>
        <v>0</v>
      </c>
      <c r="I13" s="25">
        <f>'Suivi volume'!I13*$P13</f>
        <v>0</v>
      </c>
      <c r="J13" s="25">
        <f>'Suivi volume'!J13*$P13</f>
        <v>0</v>
      </c>
      <c r="K13" s="25">
        <f>'Suivi volume'!K13*$P13</f>
        <v>0</v>
      </c>
      <c r="L13" s="25">
        <f>'Suivi volume'!L13*$P13</f>
        <v>0</v>
      </c>
      <c r="M13" s="25">
        <f>'Suivi volume'!M13*$P13</f>
        <v>0</v>
      </c>
      <c r="N13" s="25">
        <f>'Suivi volume'!N13*$P13</f>
        <v>0</v>
      </c>
      <c r="O13" s="39">
        <f t="shared" si="0"/>
        <v>0</v>
      </c>
      <c r="P13" s="41">
        <v>0.01</v>
      </c>
      <c r="Q13" s="32"/>
    </row>
    <row r="14" spans="1:17" ht="15.75" thickBot="1">
      <c r="A14" s="1" t="s">
        <v>16</v>
      </c>
      <c r="B14" s="18" t="s">
        <v>28</v>
      </c>
      <c r="C14" s="25">
        <f>'Suivi volume'!C14*$P14</f>
        <v>0</v>
      </c>
      <c r="D14" s="25">
        <f>'Suivi volume'!D14*$P14</f>
        <v>0</v>
      </c>
      <c r="E14" s="25">
        <f>'Suivi volume'!E14*$P14</f>
        <v>0</v>
      </c>
      <c r="F14" s="25">
        <f>'Suivi volume'!F14*$P14</f>
        <v>0</v>
      </c>
      <c r="G14" s="25">
        <f>'Suivi volume'!G14*$P14</f>
        <v>0</v>
      </c>
      <c r="H14" s="25">
        <f>'Suivi volume'!H14*$P14</f>
        <v>0</v>
      </c>
      <c r="I14" s="25">
        <f>'Suivi volume'!I14*$P14</f>
        <v>0</v>
      </c>
      <c r="J14" s="25">
        <f>'Suivi volume'!J14*$P14</f>
        <v>0</v>
      </c>
      <c r="K14" s="25">
        <f>'Suivi volume'!K14*$P14</f>
        <v>0</v>
      </c>
      <c r="L14" s="25">
        <f>'Suivi volume'!L14*$P14</f>
        <v>0</v>
      </c>
      <c r="M14" s="25">
        <f>'Suivi volume'!M14*$P14</f>
        <v>0</v>
      </c>
      <c r="N14" s="25">
        <f>'Suivi volume'!N14*$P14</f>
        <v>0</v>
      </c>
      <c r="O14" s="39">
        <f t="shared" si="0"/>
        <v>0</v>
      </c>
      <c r="P14" s="41">
        <v>3.5000000000000003E-2</v>
      </c>
      <c r="Q14" s="32"/>
    </row>
    <row r="15" spans="1:17" ht="15.75" thickBot="1">
      <c r="A15" s="1" t="s">
        <v>17</v>
      </c>
      <c r="B15" s="18" t="s">
        <v>29</v>
      </c>
      <c r="C15" s="25">
        <f>'Suivi volume'!C15*$P15</f>
        <v>0</v>
      </c>
      <c r="D15" s="25">
        <f>'Suivi volume'!D15*$P15</f>
        <v>0</v>
      </c>
      <c r="E15" s="25">
        <f>'Suivi volume'!E15*$P15</f>
        <v>0</v>
      </c>
      <c r="F15" s="25">
        <f>'Suivi volume'!F15*$P15</f>
        <v>0</v>
      </c>
      <c r="G15" s="25">
        <f>'Suivi volume'!G15*$P15</f>
        <v>0</v>
      </c>
      <c r="H15" s="25">
        <f>'Suivi volume'!H15*$P15</f>
        <v>0</v>
      </c>
      <c r="I15" s="25">
        <f>'Suivi volume'!I15*$P15</f>
        <v>0</v>
      </c>
      <c r="J15" s="25">
        <f>'Suivi volume'!J15*$P15</f>
        <v>0</v>
      </c>
      <c r="K15" s="25">
        <f>'Suivi volume'!K15*$P15</f>
        <v>0</v>
      </c>
      <c r="L15" s="25">
        <f>'Suivi volume'!L15*$P15</f>
        <v>0</v>
      </c>
      <c r="M15" s="25">
        <f>'Suivi volume'!M15*$P15</f>
        <v>0</v>
      </c>
      <c r="N15" s="25">
        <f>'Suivi volume'!N15*$P15</f>
        <v>0</v>
      </c>
      <c r="O15" s="39">
        <f t="shared" si="0"/>
        <v>0</v>
      </c>
      <c r="P15" s="41">
        <v>0.55200000000000005</v>
      </c>
      <c r="Q15" s="32"/>
    </row>
    <row r="16" spans="1:17" ht="15.75" thickBot="1">
      <c r="A16" s="1" t="s">
        <v>18</v>
      </c>
      <c r="B16" s="18" t="s">
        <v>29</v>
      </c>
      <c r="C16" s="25">
        <f>'Suivi volume'!C16*$P16</f>
        <v>0</v>
      </c>
      <c r="D16" s="25">
        <f>'Suivi volume'!D16*$P16</f>
        <v>0</v>
      </c>
      <c r="E16" s="25">
        <f>'Suivi volume'!E16*$P16</f>
        <v>0</v>
      </c>
      <c r="F16" s="25">
        <f>'Suivi volume'!F16*$P16</f>
        <v>0</v>
      </c>
      <c r="G16" s="25">
        <f>'Suivi volume'!G16*$P16</f>
        <v>0</v>
      </c>
      <c r="H16" s="25">
        <f>'Suivi volume'!H16*$P16</f>
        <v>0</v>
      </c>
      <c r="I16" s="25">
        <f>'Suivi volume'!I16*$P16</f>
        <v>0</v>
      </c>
      <c r="J16" s="25">
        <f>'Suivi volume'!J16*$P16</f>
        <v>0</v>
      </c>
      <c r="K16" s="25">
        <f>'Suivi volume'!K16*$P16</f>
        <v>0</v>
      </c>
      <c r="L16" s="25">
        <f>'Suivi volume'!L16*$P16</f>
        <v>0</v>
      </c>
      <c r="M16" s="25">
        <f>'Suivi volume'!M16*$P16</f>
        <v>0</v>
      </c>
      <c r="N16" s="25">
        <f>'Suivi volume'!N16*$P16</f>
        <v>0</v>
      </c>
      <c r="O16" s="39">
        <f t="shared" si="0"/>
        <v>0</v>
      </c>
      <c r="P16" s="41">
        <v>0.55200000000000005</v>
      </c>
      <c r="Q16" s="32"/>
    </row>
    <row r="17" spans="1:17" ht="15.75" thickBot="1">
      <c r="A17" s="1" t="s">
        <v>19</v>
      </c>
      <c r="B17" s="18" t="s">
        <v>30</v>
      </c>
      <c r="C17" s="25">
        <f>'Suivi volume'!C17*$P17</f>
        <v>0</v>
      </c>
      <c r="D17" s="25">
        <f>'Suivi volume'!D17*$P17</f>
        <v>0</v>
      </c>
      <c r="E17" s="25">
        <f>'Suivi volume'!E17*$P17</f>
        <v>0</v>
      </c>
      <c r="F17" s="25">
        <f>'Suivi volume'!F17*$P17</f>
        <v>0</v>
      </c>
      <c r="G17" s="25">
        <f>'Suivi volume'!G17*$P17</f>
        <v>0</v>
      </c>
      <c r="H17" s="25">
        <f>'Suivi volume'!H17*$P17</f>
        <v>0</v>
      </c>
      <c r="I17" s="25">
        <f>'Suivi volume'!I17*$P17</f>
        <v>0</v>
      </c>
      <c r="J17" s="25">
        <f>'Suivi volume'!J17*$P17</f>
        <v>0</v>
      </c>
      <c r="K17" s="25">
        <f>'Suivi volume'!K17*$P17</f>
        <v>0</v>
      </c>
      <c r="L17" s="25">
        <f>'Suivi volume'!L17*$P17</f>
        <v>0</v>
      </c>
      <c r="M17" s="25">
        <f>'Suivi volume'!M17*$P17</f>
        <v>0</v>
      </c>
      <c r="N17" s="25">
        <f>'Suivi volume'!N17*$P17</f>
        <v>0</v>
      </c>
      <c r="O17" s="39">
        <f t="shared" si="0"/>
        <v>0</v>
      </c>
      <c r="P17" s="41">
        <v>1</v>
      </c>
      <c r="Q17" s="32"/>
    </row>
    <row r="18" spans="1:17" ht="15.75" thickBot="1">
      <c r="A18" s="1" t="s">
        <v>20</v>
      </c>
      <c r="B18" s="18" t="s">
        <v>31</v>
      </c>
      <c r="C18" s="25">
        <f>'Suivi volume'!C18*$P18</f>
        <v>0</v>
      </c>
      <c r="D18" s="25">
        <f>'Suivi volume'!D18*$P18</f>
        <v>0</v>
      </c>
      <c r="E18" s="25">
        <f>'Suivi volume'!E18*$P18</f>
        <v>0</v>
      </c>
      <c r="F18" s="25">
        <f>'Suivi volume'!F18*$P18</f>
        <v>0</v>
      </c>
      <c r="G18" s="25">
        <f>'Suivi volume'!G18*$P18</f>
        <v>0</v>
      </c>
      <c r="H18" s="25">
        <f>'Suivi volume'!H18*$P18</f>
        <v>0</v>
      </c>
      <c r="I18" s="25">
        <f>'Suivi volume'!I18*$P18</f>
        <v>0</v>
      </c>
      <c r="J18" s="25">
        <f>'Suivi volume'!J18*$P18</f>
        <v>0</v>
      </c>
      <c r="K18" s="25">
        <f>'Suivi volume'!K18*$P18</f>
        <v>0</v>
      </c>
      <c r="L18" s="25">
        <f>'Suivi volume'!L18*$P18</f>
        <v>0</v>
      </c>
      <c r="M18" s="25">
        <f>'Suivi volume'!M18*$P18</f>
        <v>0</v>
      </c>
      <c r="N18" s="25">
        <f>'Suivi volume'!N18*$P18</f>
        <v>0</v>
      </c>
      <c r="O18" s="39">
        <f t="shared" si="0"/>
        <v>0</v>
      </c>
      <c r="P18" s="41">
        <v>3.5000000000000001E-3</v>
      </c>
      <c r="Q18" s="32"/>
    </row>
    <row r="19" spans="1:17" ht="16.5" customHeight="1" thickBot="1">
      <c r="A19" s="1" t="s">
        <v>25</v>
      </c>
      <c r="B19" s="18" t="s">
        <v>32</v>
      </c>
      <c r="C19" s="25">
        <f>'Suivi volume'!C19*$P19</f>
        <v>0</v>
      </c>
      <c r="D19" s="25">
        <f>'Suivi volume'!D19*$P19</f>
        <v>0</v>
      </c>
      <c r="E19" s="25">
        <f>'Suivi volume'!E19*$P19</f>
        <v>0</v>
      </c>
      <c r="F19" s="25">
        <f>'Suivi volume'!F19*$P19</f>
        <v>0</v>
      </c>
      <c r="G19" s="25">
        <f>'Suivi volume'!G19*$P19</f>
        <v>0</v>
      </c>
      <c r="H19" s="25">
        <f>'Suivi volume'!H19*$P19</f>
        <v>0</v>
      </c>
      <c r="I19" s="25">
        <f>'Suivi volume'!I19*$P19</f>
        <v>0</v>
      </c>
      <c r="J19" s="25">
        <f>'Suivi volume'!J19*$P19</f>
        <v>0</v>
      </c>
      <c r="K19" s="25">
        <f>'Suivi volume'!K19*$P19</f>
        <v>0</v>
      </c>
      <c r="L19" s="25">
        <f>'Suivi volume'!L19*$P19</f>
        <v>0</v>
      </c>
      <c r="M19" s="25">
        <f>'Suivi volume'!M19*$P19</f>
        <v>0</v>
      </c>
      <c r="N19" s="25">
        <f>'Suivi volume'!N19*$P19</f>
        <v>0</v>
      </c>
      <c r="O19" s="39">
        <f t="shared" si="0"/>
        <v>0</v>
      </c>
      <c r="P19" s="41">
        <v>0.23</v>
      </c>
      <c r="Q19" s="32"/>
    </row>
    <row r="20" spans="1:17" ht="15.75" thickBot="1">
      <c r="A20" s="42" t="s">
        <v>8</v>
      </c>
      <c r="B20" s="43"/>
      <c r="C20" s="25">
        <f>'Suivi volume'!C20*$P20</f>
        <v>0</v>
      </c>
      <c r="D20" s="25">
        <f>'Suivi volume'!D20*$P20</f>
        <v>0</v>
      </c>
      <c r="E20" s="25">
        <f>'Suivi volume'!E20*$P20</f>
        <v>0</v>
      </c>
      <c r="F20" s="25">
        <f>'Suivi volume'!F20*$P20</f>
        <v>0</v>
      </c>
      <c r="G20" s="25">
        <f>'Suivi volume'!G20*$P20</f>
        <v>0</v>
      </c>
      <c r="H20" s="25">
        <f>'Suivi volume'!H20*$P20</f>
        <v>0</v>
      </c>
      <c r="I20" s="25">
        <f>'Suivi volume'!I20*$P20</f>
        <v>0</v>
      </c>
      <c r="J20" s="25">
        <f>'Suivi volume'!J20*$P20</f>
        <v>0</v>
      </c>
      <c r="K20" s="25">
        <f>'Suivi volume'!K20*$P20</f>
        <v>0</v>
      </c>
      <c r="L20" s="25">
        <f>'Suivi volume'!L20*$P20</f>
        <v>0</v>
      </c>
      <c r="M20" s="25">
        <f>'Suivi volume'!M20*$P20</f>
        <v>0</v>
      </c>
      <c r="N20" s="25">
        <f>'Suivi volume'!N20*$P20</f>
        <v>0</v>
      </c>
      <c r="O20" s="40">
        <f t="shared" si="0"/>
        <v>0</v>
      </c>
      <c r="P20" s="38"/>
      <c r="Q20" s="32"/>
    </row>
    <row r="21" spans="1:17" ht="15.75" customHeight="1" thickBot="1">
      <c r="A21" s="8"/>
      <c r="B21" s="5"/>
      <c r="C21" s="5"/>
      <c r="D21" s="5"/>
      <c r="E21" s="5"/>
      <c r="F21" s="5"/>
      <c r="G21" s="5"/>
      <c r="H21" s="5"/>
      <c r="I21" s="5"/>
      <c r="J21" s="22"/>
      <c r="K21" s="2"/>
      <c r="L21" s="2"/>
      <c r="M21" s="2"/>
      <c r="N21" s="2"/>
      <c r="O21" s="20"/>
    </row>
    <row r="22" spans="1:17" ht="15.75" thickBot="1">
      <c r="A22" s="42" t="s">
        <v>9</v>
      </c>
      <c r="B22" s="43"/>
      <c r="C22" s="6"/>
      <c r="D22" s="6"/>
      <c r="E22" s="6"/>
      <c r="F22" s="6"/>
      <c r="G22" s="6"/>
      <c r="H22" s="6"/>
      <c r="I22" s="6"/>
      <c r="J22" s="23"/>
      <c r="K22" s="7"/>
      <c r="L22" s="7"/>
      <c r="M22" s="7"/>
      <c r="N22" s="7"/>
      <c r="O22" s="21">
        <f>SUM(C22:N22)</f>
        <v>0</v>
      </c>
    </row>
    <row r="23" spans="1:17" ht="16.5" customHeight="1" thickBot="1">
      <c r="A23" s="3" t="s">
        <v>10</v>
      </c>
      <c r="B23" s="4"/>
      <c r="C23" s="17" t="e">
        <f>(C20/C22)</f>
        <v>#DIV/0!</v>
      </c>
      <c r="D23" s="17" t="e">
        <f t="shared" ref="D23:N23" si="1">(D20/D22)</f>
        <v>#DIV/0!</v>
      </c>
      <c r="E23" s="17" t="e">
        <f t="shared" si="1"/>
        <v>#DIV/0!</v>
      </c>
      <c r="F23" s="17" t="e">
        <f t="shared" si="1"/>
        <v>#DIV/0!</v>
      </c>
      <c r="G23" s="17" t="e">
        <f t="shared" si="1"/>
        <v>#DIV/0!</v>
      </c>
      <c r="H23" s="17" t="e">
        <f t="shared" si="1"/>
        <v>#DIV/0!</v>
      </c>
      <c r="I23" s="17" t="e">
        <f t="shared" si="1"/>
        <v>#DIV/0!</v>
      </c>
      <c r="J23" s="19" t="e">
        <f t="shared" si="1"/>
        <v>#DIV/0!</v>
      </c>
      <c r="K23" s="17" t="e">
        <f t="shared" si="1"/>
        <v>#DIV/0!</v>
      </c>
      <c r="L23" s="17" t="e">
        <f t="shared" si="1"/>
        <v>#DIV/0!</v>
      </c>
      <c r="M23" s="17" t="e">
        <f t="shared" si="1"/>
        <v>#DIV/0!</v>
      </c>
      <c r="N23" s="17" t="e">
        <f t="shared" si="1"/>
        <v>#DIV/0!</v>
      </c>
      <c r="O23" s="19" t="e">
        <f>(O20/O22)</f>
        <v>#DIV/0!</v>
      </c>
    </row>
    <row r="24" spans="1:17" s="24" customFormat="1" ht="15.75" thickBot="1"/>
    <row r="25" spans="1:17" ht="15.75" thickBo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10">
        <v>1</v>
      </c>
    </row>
  </sheetData>
  <mergeCells count="23">
    <mergeCell ref="B1:N2"/>
    <mergeCell ref="A4:O4"/>
    <mergeCell ref="C5:N5"/>
    <mergeCell ref="A6:A7"/>
    <mergeCell ref="B6:B7"/>
    <mergeCell ref="C6:C7"/>
    <mergeCell ref="D6:D7"/>
    <mergeCell ref="E6:E7"/>
    <mergeCell ref="F6:F7"/>
    <mergeCell ref="G6:G7"/>
    <mergeCell ref="A25:N25"/>
    <mergeCell ref="N6:N7"/>
    <mergeCell ref="O6:O7"/>
    <mergeCell ref="P6:P7"/>
    <mergeCell ref="Q6:Q7"/>
    <mergeCell ref="A20:B20"/>
    <mergeCell ref="A22:B22"/>
    <mergeCell ref="H6:H7"/>
    <mergeCell ref="I6:I7"/>
    <mergeCell ref="J6:J7"/>
    <mergeCell ref="K6:K7"/>
    <mergeCell ref="L6:L7"/>
    <mergeCell ref="M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2013</vt:lpstr>
      <vt:lpstr>Suivi volume</vt:lpstr>
      <vt:lpstr>2014</vt:lpstr>
      <vt:lpstr>'2013'!Zone_d_impression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catherine</cp:lastModifiedBy>
  <cp:lastPrinted>2012-09-17T08:11:02Z</cp:lastPrinted>
  <dcterms:created xsi:type="dcterms:W3CDTF">2009-10-09T10:52:46Z</dcterms:created>
  <dcterms:modified xsi:type="dcterms:W3CDTF">2013-03-07T06:28:12Z</dcterms:modified>
</cp:coreProperties>
</file>